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на 01.10.2021г." sheetId="1" r:id="rId1"/>
  </sheets>
  <calcPr calcId="125725"/>
</workbook>
</file>

<file path=xl/calcChain.xml><?xml version="1.0" encoding="utf-8"?>
<calcChain xmlns="http://schemas.openxmlformats.org/spreadsheetml/2006/main">
  <c r="D24" i="1"/>
  <c r="C24"/>
  <c r="J21" l="1"/>
  <c r="J20"/>
  <c r="J19"/>
  <c r="J8"/>
  <c r="E22"/>
  <c r="E21"/>
  <c r="E20"/>
  <c r="E19"/>
  <c r="E11"/>
  <c r="E10"/>
  <c r="E8"/>
  <c r="G24"/>
  <c r="F24"/>
  <c r="H23" l="1"/>
  <c r="I23"/>
  <c r="H13" l="1"/>
  <c r="H5" l="1"/>
  <c r="J5"/>
  <c r="E5"/>
  <c r="E18"/>
  <c r="E12"/>
  <c r="E13"/>
  <c r="E14"/>
  <c r="E15"/>
  <c r="E16"/>
  <c r="E17"/>
  <c r="E6"/>
  <c r="E7"/>
  <c r="E9"/>
  <c r="H21"/>
  <c r="H22"/>
  <c r="H18"/>
  <c r="H19"/>
  <c r="H20"/>
  <c r="H16"/>
  <c r="H17"/>
  <c r="H14"/>
  <c r="H15"/>
  <c r="H9"/>
  <c r="H10"/>
  <c r="H11"/>
  <c r="H12"/>
  <c r="H6"/>
  <c r="H7"/>
  <c r="H8"/>
  <c r="I21"/>
  <c r="I18"/>
  <c r="I10"/>
  <c r="J18"/>
  <c r="J15"/>
  <c r="J16"/>
  <c r="J17"/>
  <c r="J12"/>
  <c r="J13"/>
  <c r="J14"/>
  <c r="J9"/>
  <c r="J7"/>
  <c r="H24" l="1"/>
  <c r="J24"/>
  <c r="E24"/>
  <c r="I5"/>
  <c r="I24" l="1"/>
  <c r="J6"/>
  <c r="I22"/>
  <c r="I20"/>
  <c r="I19"/>
  <c r="I17"/>
  <c r="I16"/>
  <c r="I15"/>
  <c r="I14"/>
  <c r="I13"/>
  <c r="I12"/>
  <c r="I11"/>
  <c r="I9"/>
  <c r="I8"/>
  <c r="I7"/>
  <c r="I6"/>
</calcChain>
</file>

<file path=xl/sharedStrings.xml><?xml version="1.0" encoding="utf-8"?>
<sst xmlns="http://schemas.openxmlformats.org/spreadsheetml/2006/main" count="55" uniqueCount="55">
  <si>
    <t>(рублей)</t>
  </si>
  <si>
    <t>Итого</t>
  </si>
  <si>
    <t>Исполнение,      %</t>
  </si>
  <si>
    <t xml:space="preserve">Наименование </t>
  </si>
  <si>
    <t>№ п/п</t>
  </si>
  <si>
    <t>Исполнение,            %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</si>
  <si>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</si>
  <si>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</si>
  <si>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</si>
  <si>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</si>
  <si>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</si>
  <si>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</si>
  <si>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</si>
  <si>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</si>
  <si>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</si>
  <si>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</si>
  <si>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</si>
  <si>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</si>
  <si>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</si>
  <si>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</si>
  <si>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</si>
  <si>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</si>
  <si>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</si>
  <si>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</si>
  <si>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</si>
  <si>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5 = гр.4/гр.3*100</t>
  </si>
  <si>
    <t>9 = гр.7 - гр.4</t>
  </si>
  <si>
    <t>10 = гр.7/гр.4*100</t>
  </si>
  <si>
    <t>8 = гр.7/гр.6*100</t>
  </si>
  <si>
    <t xml:space="preserve">Муниципальная программа "Профилактика  правонарушений  среди несовершеннолетних на  территории муниципального образования  Балаганский  район на 2019-2024 годы" 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</si>
  <si>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</si>
  <si>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Муниципальная программа "Управление муниципальным имуществом муниципального образования Балаганский район на 2019-2024 годы"</t>
  </si>
  <si>
    <t>Муниципальная программа "Управление муниципальными финансами муниципального образования Балаганский район на 2019-2024 годы"</t>
  </si>
  <si>
    <t xml:space="preserve">Муниципальная программа "Развитие физической культуры и  спорта в  Балаганском районе на 2019-2024 годы"  </t>
  </si>
  <si>
    <t>Муниципальная программа "Доступная среда для инвалидов и маломобильных групп населения  Балаганского района на 2019-2024 годы"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</si>
  <si>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</si>
  <si>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2019- 2020 годы" </t>
  </si>
  <si>
    <t>Муниципальная программа "Молодёжь Балаганского района на 2019-2024 годы"</t>
  </si>
  <si>
    <t xml:space="preserve">Муниципальная программа "Развитие культуры и искусства в Балаганском районе на 2019-2024 годы" </t>
  </si>
  <si>
    <t>Муниципальная программа "Развитие образования  Балаганского района на 2019-2024 годы"</t>
  </si>
  <si>
    <t>Муниципальная программа "Повышение устойчивости жилых домов, основных объектов и систем жизнеобеспечения на территории Балаганского района на 2019-2024 годы"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</si>
  <si>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</si>
  <si>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</si>
  <si>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Муниципальная программа "Повышение безопасности дорожного движения  на территории Балаганского района на 2019-2024 годы"</t>
  </si>
  <si>
    <t>Муниципальная программа "Улучшение условий и охраны труда в муниципальном образовании Балаганский район  на 2019-2024 годы"</t>
  </si>
  <si>
    <t>Муниципальная программа "Защита  окружающей  среды  в муниципальном образовании Балаганский  район на 2019-2024 годы"</t>
  </si>
  <si>
    <t>План              на 01.10.2020г.</t>
  </si>
  <si>
    <t>Факт на 01.10.2020г.</t>
  </si>
  <si>
    <t xml:space="preserve">План на 01.10.2021г. </t>
  </si>
  <si>
    <t>Факт на 01.10.2021г.</t>
  </si>
  <si>
    <t>Темп роста    (факт 2021г. к факту 2020г.),%</t>
  </si>
  <si>
    <t>Отклонение (факт 2021г. к 2020г.)</t>
  </si>
  <si>
    <t>Муниципальная программа "Противодействие коррупции в муниципальном образовании Балаганский район на 2020-2024 годы"</t>
  </si>
  <si>
    <t>Муниципальная программа "Аппаратно-программный комплекс "Безопасный город" в муниципальном образовании Балаганский район на 2020-2024 годы"</t>
  </si>
  <si>
    <t xml:space="preserve">Информация об исполнении муниципальных программ муниципального образования Балаганский район за 3 квартал 2020- 2021 годов        
</t>
  </si>
</sst>
</file>

<file path=xl/styles.xml><?xml version="1.0" encoding="utf-8"?>
<styleSheet xmlns="http://schemas.openxmlformats.org/spreadsheetml/2006/main">
  <numFmts count="1">
    <numFmt numFmtId="164" formatCode="#,##0.00_р_.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0" fontId="5" fillId="2" borderId="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49" fontId="5" fillId="2" borderId="2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4" fontId="4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wrapText="1"/>
    </xf>
    <xf numFmtId="0" fontId="5" fillId="2" borderId="3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5" fillId="2" borderId="3" xfId="0" applyFont="1" applyFill="1" applyBorder="1" applyAlignment="1">
      <alignment horizontal="left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136" zoomScaleNormal="136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7" sqref="B17"/>
    </sheetView>
  </sheetViews>
  <sheetFormatPr defaultRowHeight="15"/>
  <cols>
    <col min="1" max="1" width="4.5703125" customWidth="1"/>
    <col min="2" max="2" width="62" customWidth="1"/>
    <col min="3" max="3" width="11" customWidth="1"/>
    <col min="4" max="4" width="10.42578125" customWidth="1"/>
    <col min="5" max="5" width="14.85546875" customWidth="1"/>
    <col min="6" max="6" width="11.7109375" customWidth="1"/>
    <col min="7" max="7" width="10.5703125" customWidth="1"/>
    <col min="8" max="8" width="11.5703125" customWidth="1"/>
    <col min="9" max="9" width="12" customWidth="1"/>
    <col min="10" max="10" width="12.5703125" customWidth="1"/>
  </cols>
  <sheetData>
    <row r="1" spans="1:10" ht="15.75" customHeight="1">
      <c r="A1" s="20" t="s">
        <v>54</v>
      </c>
      <c r="B1" s="20"/>
      <c r="C1" s="20"/>
      <c r="D1" s="20"/>
      <c r="E1" s="20"/>
      <c r="F1" s="20"/>
      <c r="G1" s="20"/>
      <c r="H1" s="20"/>
      <c r="I1" s="20"/>
      <c r="J1" s="20"/>
    </row>
    <row r="2" spans="1:10">
      <c r="A2" s="9"/>
      <c r="B2" s="9"/>
      <c r="C2" s="9"/>
      <c r="D2" s="9"/>
      <c r="E2" s="9"/>
      <c r="F2" s="9"/>
      <c r="G2" s="9"/>
      <c r="H2" s="9"/>
      <c r="I2" s="9"/>
      <c r="J2" s="10" t="s">
        <v>0</v>
      </c>
    </row>
    <row r="3" spans="1:10" ht="45.75" customHeight="1">
      <c r="A3" s="13" t="s">
        <v>4</v>
      </c>
      <c r="B3" s="14" t="s">
        <v>3</v>
      </c>
      <c r="C3" s="13" t="s">
        <v>46</v>
      </c>
      <c r="D3" s="13" t="s">
        <v>47</v>
      </c>
      <c r="E3" s="13" t="s">
        <v>5</v>
      </c>
      <c r="F3" s="13" t="s">
        <v>48</v>
      </c>
      <c r="G3" s="13" t="s">
        <v>49</v>
      </c>
      <c r="H3" s="13" t="s">
        <v>2</v>
      </c>
      <c r="I3" s="13" t="s">
        <v>51</v>
      </c>
      <c r="J3" s="13" t="s">
        <v>50</v>
      </c>
    </row>
    <row r="4" spans="1:10" ht="16.5" customHeight="1">
      <c r="A4" s="13">
        <v>1</v>
      </c>
      <c r="B4" s="16">
        <v>2</v>
      </c>
      <c r="C4" s="13">
        <v>3</v>
      </c>
      <c r="D4" s="13">
        <v>4</v>
      </c>
      <c r="E4" s="17" t="s">
        <v>25</v>
      </c>
      <c r="F4" s="13">
        <v>6</v>
      </c>
      <c r="G4" s="13">
        <v>7</v>
      </c>
      <c r="H4" s="17" t="s">
        <v>28</v>
      </c>
      <c r="I4" s="13" t="s">
        <v>26</v>
      </c>
      <c r="J4" s="17" t="s">
        <v>27</v>
      </c>
    </row>
    <row r="5" spans="1:10" ht="22.5" customHeight="1">
      <c r="A5" s="15" t="s">
        <v>6</v>
      </c>
      <c r="B5" s="3" t="s">
        <v>39</v>
      </c>
      <c r="C5" s="11">
        <v>301381438.45999998</v>
      </c>
      <c r="D5" s="11">
        <v>195887407.00999999</v>
      </c>
      <c r="E5" s="18">
        <f>SUM(D5/C5*100)</f>
        <v>64.996506756005346</v>
      </c>
      <c r="F5" s="11">
        <v>301141309</v>
      </c>
      <c r="G5" s="11">
        <v>224768920.28999999</v>
      </c>
      <c r="H5" s="18">
        <f>SUM(G5/F5*100)</f>
        <v>74.63901948105034</v>
      </c>
      <c r="I5" s="12">
        <f>SUM(G5-D5)</f>
        <v>28881513.280000001</v>
      </c>
      <c r="J5" s="12">
        <f>SUM(G5/D5*100)</f>
        <v>114.74393567245779</v>
      </c>
    </row>
    <row r="6" spans="1:10" ht="23.25">
      <c r="A6" s="15" t="s">
        <v>7</v>
      </c>
      <c r="B6" s="4" t="s">
        <v>38</v>
      </c>
      <c r="C6" s="11">
        <v>80078825.299999997</v>
      </c>
      <c r="D6" s="11">
        <v>19111480.129999999</v>
      </c>
      <c r="E6" s="18">
        <f t="shared" ref="E6:E24" si="0">SUM(D6/C6*100)</f>
        <v>23.865834767683587</v>
      </c>
      <c r="F6" s="11">
        <v>35243390.579999998</v>
      </c>
      <c r="G6" s="11">
        <v>25775085.440000001</v>
      </c>
      <c r="H6" s="18">
        <f t="shared" ref="H6:H24" si="1">SUM(G6/F6*100)</f>
        <v>73.134522575211321</v>
      </c>
      <c r="I6" s="12">
        <f t="shared" ref="I6:I23" si="2">SUM(G6-D6)</f>
        <v>6663605.3100000024</v>
      </c>
      <c r="J6" s="12">
        <f t="shared" ref="J6:J21" si="3">SUM(G6/D6*100)</f>
        <v>134.86702895156662</v>
      </c>
    </row>
    <row r="7" spans="1:10" ht="17.25" customHeight="1">
      <c r="A7" s="15" t="s">
        <v>8</v>
      </c>
      <c r="B7" s="3" t="s">
        <v>37</v>
      </c>
      <c r="C7" s="11">
        <v>2170400</v>
      </c>
      <c r="D7" s="11">
        <v>444460.78</v>
      </c>
      <c r="E7" s="18">
        <f t="shared" si="0"/>
        <v>20.478288794692222</v>
      </c>
      <c r="F7" s="11">
        <v>170400</v>
      </c>
      <c r="G7" s="11">
        <v>140600</v>
      </c>
      <c r="H7" s="18">
        <f t="shared" si="1"/>
        <v>82.511737089201873</v>
      </c>
      <c r="I7" s="12">
        <f t="shared" si="2"/>
        <v>-303860.78000000003</v>
      </c>
      <c r="J7" s="12">
        <f t="shared" si="3"/>
        <v>31.633837298310098</v>
      </c>
    </row>
    <row r="8" spans="1:10" ht="29.25" customHeight="1">
      <c r="A8" s="15" t="s">
        <v>9</v>
      </c>
      <c r="B8" s="5" t="s">
        <v>40</v>
      </c>
      <c r="C8" s="11">
        <v>70483700</v>
      </c>
      <c r="D8" s="11">
        <v>27232567.5</v>
      </c>
      <c r="E8" s="18">
        <f t="shared" si="0"/>
        <v>38.636688340708567</v>
      </c>
      <c r="F8" s="11">
        <v>26930873.079999998</v>
      </c>
      <c r="G8" s="11">
        <v>2986518</v>
      </c>
      <c r="H8" s="18">
        <f t="shared" si="1"/>
        <v>11.089569918986081</v>
      </c>
      <c r="I8" s="12">
        <f t="shared" si="2"/>
        <v>-24246049.5</v>
      </c>
      <c r="J8" s="12">
        <f t="shared" si="3"/>
        <v>10.966714761654405</v>
      </c>
    </row>
    <row r="9" spans="1:10" ht="23.25">
      <c r="A9" s="15" t="s">
        <v>10</v>
      </c>
      <c r="B9" s="4" t="s">
        <v>41</v>
      </c>
      <c r="C9" s="11">
        <v>49659021.68</v>
      </c>
      <c r="D9" s="11">
        <v>993375.2</v>
      </c>
      <c r="E9" s="18">
        <f t="shared" si="0"/>
        <v>2.0003922074849863</v>
      </c>
      <c r="F9" s="11">
        <v>43476206.390000001</v>
      </c>
      <c r="G9" s="11">
        <v>8687244.3599999994</v>
      </c>
      <c r="H9" s="18">
        <f t="shared" si="1"/>
        <v>19.981606219438135</v>
      </c>
      <c r="I9" s="12">
        <f>SUM(G9-D9)</f>
        <v>7693869.1599999992</v>
      </c>
      <c r="J9" s="12">
        <f t="shared" si="3"/>
        <v>874.51794246524378</v>
      </c>
    </row>
    <row r="10" spans="1:10" ht="27" customHeight="1">
      <c r="A10" s="15" t="s">
        <v>11</v>
      </c>
      <c r="B10" s="5" t="s">
        <v>42</v>
      </c>
      <c r="C10" s="11">
        <v>3900</v>
      </c>
      <c r="D10" s="11">
        <v>0</v>
      </c>
      <c r="E10" s="18">
        <f t="shared" si="0"/>
        <v>0</v>
      </c>
      <c r="F10" s="11">
        <v>15000</v>
      </c>
      <c r="G10" s="11">
        <v>0</v>
      </c>
      <c r="H10" s="18">
        <f t="shared" si="1"/>
        <v>0</v>
      </c>
      <c r="I10" s="12">
        <f>SUM(G10-D10)</f>
        <v>0</v>
      </c>
      <c r="J10" s="12">
        <v>0</v>
      </c>
    </row>
    <row r="11" spans="1:10" ht="23.25">
      <c r="A11" s="15" t="s">
        <v>12</v>
      </c>
      <c r="B11" s="3" t="s">
        <v>43</v>
      </c>
      <c r="C11" s="11">
        <v>100000</v>
      </c>
      <c r="D11" s="11">
        <v>0</v>
      </c>
      <c r="E11" s="18">
        <f t="shared" si="0"/>
        <v>0</v>
      </c>
      <c r="F11" s="11">
        <v>78900</v>
      </c>
      <c r="G11" s="11">
        <v>78900</v>
      </c>
      <c r="H11" s="18">
        <f t="shared" si="1"/>
        <v>100</v>
      </c>
      <c r="I11" s="12">
        <f t="shared" si="2"/>
        <v>78900</v>
      </c>
      <c r="J11" s="12">
        <v>0</v>
      </c>
    </row>
    <row r="12" spans="1:10" ht="23.25">
      <c r="A12" s="15" t="s">
        <v>13</v>
      </c>
      <c r="B12" s="5" t="s">
        <v>44</v>
      </c>
      <c r="C12" s="11">
        <v>1682056.09</v>
      </c>
      <c r="D12" s="11">
        <v>1043356</v>
      </c>
      <c r="E12" s="18">
        <f>SUM(D12/C12*100)</f>
        <v>62.028609283772454</v>
      </c>
      <c r="F12" s="11">
        <v>491494.33</v>
      </c>
      <c r="G12" s="11">
        <v>265666</v>
      </c>
      <c r="H12" s="18">
        <f t="shared" si="1"/>
        <v>54.052709010905573</v>
      </c>
      <c r="I12" s="12">
        <f t="shared" si="2"/>
        <v>-777690</v>
      </c>
      <c r="J12" s="12">
        <f t="shared" si="3"/>
        <v>25.462641706186574</v>
      </c>
    </row>
    <row r="13" spans="1:10" ht="23.25">
      <c r="A13" s="15" t="s">
        <v>14</v>
      </c>
      <c r="B13" s="5" t="s">
        <v>45</v>
      </c>
      <c r="C13" s="11">
        <v>276000</v>
      </c>
      <c r="D13" s="11">
        <v>276000</v>
      </c>
      <c r="E13" s="18">
        <f t="shared" si="0"/>
        <v>100</v>
      </c>
      <c r="F13" s="11">
        <v>23022400</v>
      </c>
      <c r="G13" s="11">
        <v>16107404.869999999</v>
      </c>
      <c r="H13" s="18">
        <f t="shared" si="1"/>
        <v>69.964056180068098</v>
      </c>
      <c r="I13" s="12">
        <f t="shared" si="2"/>
        <v>15831404.869999999</v>
      </c>
      <c r="J13" s="12">
        <f t="shared" si="3"/>
        <v>5836.016257246376</v>
      </c>
    </row>
    <row r="14" spans="1:10" ht="27" customHeight="1">
      <c r="A14" s="15" t="s">
        <v>15</v>
      </c>
      <c r="B14" s="6" t="s">
        <v>36</v>
      </c>
      <c r="C14" s="11">
        <v>4351050</v>
      </c>
      <c r="D14" s="11">
        <v>2777443.83</v>
      </c>
      <c r="E14" s="18">
        <f t="shared" si="0"/>
        <v>63.833875271486193</v>
      </c>
      <c r="F14" s="11">
        <v>7367401.8200000003</v>
      </c>
      <c r="G14" s="11">
        <v>2144139.19</v>
      </c>
      <c r="H14" s="18">
        <f>SUM(G14/F14*100)</f>
        <v>29.103057528087966</v>
      </c>
      <c r="I14" s="12">
        <f t="shared" si="2"/>
        <v>-633304.64000000013</v>
      </c>
      <c r="J14" s="12">
        <f t="shared" si="3"/>
        <v>77.198291711267473</v>
      </c>
    </row>
    <row r="15" spans="1:10" ht="24.75" customHeight="1">
      <c r="A15" s="15" t="s">
        <v>16</v>
      </c>
      <c r="B15" s="5" t="s">
        <v>35</v>
      </c>
      <c r="C15" s="11">
        <v>40400</v>
      </c>
      <c r="D15" s="11">
        <v>32000</v>
      </c>
      <c r="E15" s="18">
        <f t="shared" si="0"/>
        <v>79.207920792079207</v>
      </c>
      <c r="F15" s="11">
        <v>40400</v>
      </c>
      <c r="G15" s="11">
        <v>40400</v>
      </c>
      <c r="H15" s="18">
        <f t="shared" si="1"/>
        <v>100</v>
      </c>
      <c r="I15" s="12">
        <f t="shared" si="2"/>
        <v>8400</v>
      </c>
      <c r="J15" s="12">
        <f t="shared" si="3"/>
        <v>126.25</v>
      </c>
    </row>
    <row r="16" spans="1:10" ht="27" customHeight="1">
      <c r="A16" s="15" t="s">
        <v>17</v>
      </c>
      <c r="B16" s="19" t="s">
        <v>34</v>
      </c>
      <c r="C16" s="11">
        <v>62400</v>
      </c>
      <c r="D16" s="11">
        <v>10400</v>
      </c>
      <c r="E16" s="18">
        <f t="shared" si="0"/>
        <v>16.666666666666664</v>
      </c>
      <c r="F16" s="11">
        <v>158400</v>
      </c>
      <c r="G16" s="11">
        <v>0</v>
      </c>
      <c r="H16" s="18">
        <f>SUM(G16/F16*100)</f>
        <v>0</v>
      </c>
      <c r="I16" s="12">
        <f t="shared" si="2"/>
        <v>-10400</v>
      </c>
      <c r="J16" s="12">
        <f t="shared" si="3"/>
        <v>0</v>
      </c>
    </row>
    <row r="17" spans="1:10" ht="23.25">
      <c r="A17" s="15" t="s">
        <v>18</v>
      </c>
      <c r="B17" s="5" t="s">
        <v>33</v>
      </c>
      <c r="C17" s="11">
        <v>713207</v>
      </c>
      <c r="D17" s="11">
        <v>558368.68000000005</v>
      </c>
      <c r="E17" s="18">
        <f t="shared" si="0"/>
        <v>78.289848529248872</v>
      </c>
      <c r="F17" s="11">
        <v>7177246</v>
      </c>
      <c r="G17" s="11">
        <v>5723169.0700000003</v>
      </c>
      <c r="H17" s="18">
        <f t="shared" si="1"/>
        <v>79.740461313434153</v>
      </c>
      <c r="I17" s="12">
        <f t="shared" si="2"/>
        <v>5164800.3900000006</v>
      </c>
      <c r="J17" s="12">
        <f t="shared" si="3"/>
        <v>1024.9803176639493</v>
      </c>
    </row>
    <row r="18" spans="1:10" ht="23.25">
      <c r="A18" s="15" t="s">
        <v>19</v>
      </c>
      <c r="B18" s="2" t="s">
        <v>32</v>
      </c>
      <c r="C18" s="11">
        <v>117509922.95</v>
      </c>
      <c r="D18" s="11">
        <v>85507969.950000003</v>
      </c>
      <c r="E18" s="18">
        <f t="shared" si="0"/>
        <v>72.766595197567526</v>
      </c>
      <c r="F18" s="11">
        <v>118005747.04000001</v>
      </c>
      <c r="G18" s="11">
        <v>86187799.319999993</v>
      </c>
      <c r="H18" s="18">
        <f>SUM(G18/F18*100)</f>
        <v>73.036950726463516</v>
      </c>
      <c r="I18" s="12">
        <f>SUM(G18-D18)</f>
        <v>679829.36999998987</v>
      </c>
      <c r="J18" s="12">
        <f t="shared" si="3"/>
        <v>100.79504795915224</v>
      </c>
    </row>
    <row r="19" spans="1:10" ht="23.25">
      <c r="A19" s="15" t="s">
        <v>20</v>
      </c>
      <c r="B19" s="2" t="s">
        <v>31</v>
      </c>
      <c r="C19" s="11">
        <v>3998000</v>
      </c>
      <c r="D19" s="11">
        <v>2738478.26</v>
      </c>
      <c r="E19" s="18">
        <f>SUM(D19/C19*100)</f>
        <v>68.496204602301148</v>
      </c>
      <c r="F19" s="11">
        <v>3932450</v>
      </c>
      <c r="G19" s="11">
        <v>2837457</v>
      </c>
      <c r="H19" s="18">
        <f t="shared" si="1"/>
        <v>72.154941575862381</v>
      </c>
      <c r="I19" s="12">
        <f t="shared" si="2"/>
        <v>98978.740000000224</v>
      </c>
      <c r="J19" s="12">
        <f t="shared" si="3"/>
        <v>103.6143701210175</v>
      </c>
    </row>
    <row r="20" spans="1:10" ht="26.25" customHeight="1">
      <c r="A20" s="15" t="s">
        <v>21</v>
      </c>
      <c r="B20" s="7" t="s">
        <v>53</v>
      </c>
      <c r="C20" s="11">
        <v>3673340</v>
      </c>
      <c r="D20" s="11">
        <v>2062940.41</v>
      </c>
      <c r="E20" s="18">
        <f>SUM(D20/C20*100)</f>
        <v>56.159800345189936</v>
      </c>
      <c r="F20" s="11">
        <v>3942200</v>
      </c>
      <c r="G20" s="11">
        <v>2078546.2</v>
      </c>
      <c r="H20" s="18">
        <f t="shared" si="1"/>
        <v>52.725539039115212</v>
      </c>
      <c r="I20" s="12">
        <f t="shared" si="2"/>
        <v>15605.790000000037</v>
      </c>
      <c r="J20" s="12">
        <f t="shared" si="3"/>
        <v>100.75648283025296</v>
      </c>
    </row>
    <row r="21" spans="1:10" ht="22.5">
      <c r="A21" s="15" t="s">
        <v>22</v>
      </c>
      <c r="B21" s="8" t="s">
        <v>52</v>
      </c>
      <c r="C21" s="11">
        <v>6000</v>
      </c>
      <c r="D21" s="11">
        <v>6000</v>
      </c>
      <c r="E21" s="18">
        <f>SUM(D21/C21*100)</f>
        <v>100</v>
      </c>
      <c r="F21" s="11">
        <v>30000</v>
      </c>
      <c r="G21" s="11">
        <v>8000</v>
      </c>
      <c r="H21" s="18">
        <f>SUM(G21/F21*100)</f>
        <v>26.666666666666668</v>
      </c>
      <c r="I21" s="12">
        <f>SUM(G21-D21)</f>
        <v>2000</v>
      </c>
      <c r="J21" s="12">
        <f t="shared" si="3"/>
        <v>133.33333333333331</v>
      </c>
    </row>
    <row r="22" spans="1:10" ht="26.25" customHeight="1">
      <c r="A22" s="15" t="s">
        <v>23</v>
      </c>
      <c r="B22" s="3" t="s">
        <v>30</v>
      </c>
      <c r="C22" s="11">
        <v>9000</v>
      </c>
      <c r="D22" s="11">
        <v>0</v>
      </c>
      <c r="E22" s="18">
        <f>SUM(D22/C22*100)</f>
        <v>0</v>
      </c>
      <c r="F22" s="11">
        <v>9000</v>
      </c>
      <c r="G22" s="11">
        <v>0</v>
      </c>
      <c r="H22" s="18">
        <f t="shared" si="1"/>
        <v>0</v>
      </c>
      <c r="I22" s="12">
        <f t="shared" si="2"/>
        <v>0</v>
      </c>
      <c r="J22" s="12">
        <v>0</v>
      </c>
    </row>
    <row r="23" spans="1:10" ht="26.25" customHeight="1">
      <c r="A23" s="15" t="s">
        <v>24</v>
      </c>
      <c r="B23" s="3" t="s">
        <v>29</v>
      </c>
      <c r="C23" s="11">
        <v>8400</v>
      </c>
      <c r="D23" s="11">
        <v>0</v>
      </c>
      <c r="E23" s="18">
        <v>0</v>
      </c>
      <c r="F23" s="11">
        <v>8400</v>
      </c>
      <c r="G23" s="11">
        <v>0</v>
      </c>
      <c r="H23" s="18">
        <f t="shared" si="1"/>
        <v>0</v>
      </c>
      <c r="I23" s="12">
        <f t="shared" si="2"/>
        <v>0</v>
      </c>
      <c r="J23" s="12">
        <v>0</v>
      </c>
    </row>
    <row r="24" spans="1:10">
      <c r="A24" s="21" t="s">
        <v>1</v>
      </c>
      <c r="B24" s="22"/>
      <c r="C24" s="11">
        <f>SUM(C5:C23)</f>
        <v>636207061.48000002</v>
      </c>
      <c r="D24" s="11">
        <f>SUM(D5:D23)</f>
        <v>338682247.75</v>
      </c>
      <c r="E24" s="18">
        <f t="shared" si="0"/>
        <v>53.234594247056613</v>
      </c>
      <c r="F24" s="11">
        <f>SUM(F5:F23)</f>
        <v>571241218.23999989</v>
      </c>
      <c r="G24" s="11">
        <f>SUM(G5:G23)</f>
        <v>377829849.73999995</v>
      </c>
      <c r="H24" s="18">
        <f t="shared" si="1"/>
        <v>66.141909525383625</v>
      </c>
      <c r="I24" s="12">
        <f t="shared" ref="I24" si="4">SUM(G24-D24)</f>
        <v>39147601.98999995</v>
      </c>
      <c r="J24" s="12">
        <f>SUM(G24/D24*100)</f>
        <v>111.55879950900083</v>
      </c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</sheetData>
  <mergeCells count="2">
    <mergeCell ref="A1:J1"/>
    <mergeCell ref="A24:B24"/>
  </mergeCells>
  <pageMargins left="0.70866141732283472" right="0.11811023622047245" top="0.35433070866141736" bottom="0.35433070866141736" header="0.11811023622047245" footer="0.11811023622047245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01.10.2021г.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2021-10-13T07:05:52Z</dcterms:modified>
</cp:coreProperties>
</file>