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04.2020г." sheetId="1" r:id="rId1"/>
  </sheets>
  <calcPr calcId="125725"/>
</workbook>
</file>

<file path=xl/calcChain.xml><?xml version="1.0" encoding="utf-8"?>
<calcChain xmlns="http://schemas.openxmlformats.org/spreadsheetml/2006/main">
  <c r="J20" i="1"/>
  <c r="J12"/>
  <c r="F25" l="1"/>
  <c r="I23"/>
  <c r="H23"/>
  <c r="I22"/>
  <c r="H22"/>
  <c r="I21"/>
  <c r="H21"/>
  <c r="E21"/>
  <c r="I20"/>
  <c r="H20"/>
  <c r="E20"/>
  <c r="J19"/>
  <c r="I19"/>
  <c r="H19"/>
  <c r="E19"/>
  <c r="I18"/>
  <c r="E18"/>
  <c r="J17"/>
  <c r="I17"/>
  <c r="H17"/>
  <c r="E17"/>
  <c r="I16"/>
  <c r="H16"/>
  <c r="E16"/>
  <c r="I15"/>
  <c r="H15"/>
  <c r="E15"/>
  <c r="J14"/>
  <c r="I14"/>
  <c r="H14"/>
  <c r="E14"/>
  <c r="J13"/>
  <c r="I13"/>
  <c r="H13"/>
  <c r="E13"/>
  <c r="I12"/>
  <c r="H12"/>
  <c r="E12"/>
  <c r="I11"/>
  <c r="H11"/>
  <c r="H5" l="1"/>
  <c r="J5"/>
  <c r="E5"/>
  <c r="E6"/>
  <c r="E7"/>
  <c r="E9"/>
  <c r="H24"/>
  <c r="H9"/>
  <c r="H10"/>
  <c r="H6"/>
  <c r="H7"/>
  <c r="H8"/>
  <c r="I10"/>
  <c r="J9"/>
  <c r="G25"/>
  <c r="D25"/>
  <c r="C25"/>
  <c r="H25" l="1"/>
  <c r="J25"/>
  <c r="E25"/>
  <c r="I5"/>
  <c r="I25" l="1"/>
  <c r="J6"/>
  <c r="I24"/>
  <c r="I9"/>
  <c r="I8"/>
  <c r="I7"/>
  <c r="I6"/>
</calcChain>
</file>

<file path=xl/sharedStrings.xml><?xml version="1.0" encoding="utf-8"?>
<sst xmlns="http://schemas.openxmlformats.org/spreadsheetml/2006/main" count="57" uniqueCount="56">
  <si>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</si>
  <si>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</si>
  <si>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</si>
  <si>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</si>
  <si>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</si>
  <si>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</si>
  <si>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</si>
  <si>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</si>
  <si>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</si>
  <si>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</si>
  <si>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</si>
  <si>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</si>
  <si>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</si>
  <si>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</si>
  <si>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</si>
  <si>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</si>
  <si>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</si>
  <si>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</si>
  <si>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</si>
  <si>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</si>
  <si>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</si>
  <si>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</si>
  <si>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</si>
  <si>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</si>
  <si>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</si>
  <si>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5 = гр.4/гр.3*100</t>
  </si>
  <si>
    <t>9 = гр.7 - гр.4</t>
  </si>
  <si>
    <t>10 = гр.7/гр.4*100</t>
  </si>
  <si>
    <t>8 = гр.7/гр.6*100</t>
  </si>
  <si>
    <t>Факт на 01.04.2019г.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</si>
  <si>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</si>
  <si>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Информация об исполнении муниципальных программ Балаганского района за 1  квартал 2019-2020 годов
</t>
  </si>
  <si>
    <t>План на 01.04.2019г.</t>
  </si>
  <si>
    <t>План на     01.04.2020г.</t>
  </si>
  <si>
    <t>Факт на 01.04.2020г.</t>
  </si>
  <si>
    <t>Отклонение (факт 2020г. к 2019г.)</t>
  </si>
  <si>
    <t>Темп роста    (факт 2020г. к факту 2019г.),%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</si>
  <si>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</si>
  <si>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</si>
  <si>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 xml:space="preserve">Муниципальная программа "Развитие образования  Балаганского района на 2019-2024 годы", </t>
  </si>
  <si>
    <t xml:space="preserve">Муниципальная программа "Молодёжь муниципального образования Балаганский район на 2019-2024 годы", </t>
  </si>
  <si>
    <t>Муниципальная программа "Развитие культуры и искусства в Балаганском районе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</si>
  <si>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</si>
  <si>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</si>
  <si>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</si>
  <si>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</si>
  <si>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</si>
  <si>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"Защита  окружающей  среды  в муниципальном образовании Балаганский 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</si>
  <si>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</si>
  <si>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</si>
  <si>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</si>
  <si>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"Развитие физической культуры и  спорта в муниципальном образовании Балаганский район 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</si>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</sst>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6" zoomScaleNormal="13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1" sqref="J21"/>
    </sheetView>
  </sheetViews>
  <sheetFormatPr defaultRowHeight="15"/>
  <cols>
    <col min="1" max="1" width="4.5703125" customWidth="1"/>
    <col min="2" max="2" width="62" customWidth="1"/>
    <col min="3" max="3" width="11" customWidth="1"/>
    <col min="4" max="4" width="10.42578125" customWidth="1"/>
    <col min="5" max="5" width="12.14062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29.2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>
      <c r="A3" s="13" t="s">
        <v>4</v>
      </c>
      <c r="B3" s="14" t="s">
        <v>3</v>
      </c>
      <c r="C3" s="13" t="s">
        <v>32</v>
      </c>
      <c r="D3" s="13" t="s">
        <v>29</v>
      </c>
      <c r="E3" s="13" t="s">
        <v>5</v>
      </c>
      <c r="F3" s="13" t="s">
        <v>33</v>
      </c>
      <c r="G3" s="13" t="s">
        <v>34</v>
      </c>
      <c r="H3" s="13" t="s">
        <v>2</v>
      </c>
      <c r="I3" s="13" t="s">
        <v>35</v>
      </c>
      <c r="J3" s="13" t="s">
        <v>36</v>
      </c>
    </row>
    <row r="4" spans="1:10" ht="16.5" customHeight="1">
      <c r="A4" s="13">
        <v>1</v>
      </c>
      <c r="B4" s="16">
        <v>2</v>
      </c>
      <c r="C4" s="13">
        <v>3</v>
      </c>
      <c r="D4" s="13">
        <v>4</v>
      </c>
      <c r="E4" s="17" t="s">
        <v>25</v>
      </c>
      <c r="F4" s="13">
        <v>6</v>
      </c>
      <c r="G4" s="13">
        <v>7</v>
      </c>
      <c r="H4" s="17" t="s">
        <v>28</v>
      </c>
      <c r="I4" s="13" t="s">
        <v>26</v>
      </c>
      <c r="J4" s="17" t="s">
        <v>27</v>
      </c>
    </row>
    <row r="5" spans="1:10" ht="19.5" customHeight="1">
      <c r="A5" s="15" t="s">
        <v>6</v>
      </c>
      <c r="B5" s="3" t="s">
        <v>39</v>
      </c>
      <c r="C5" s="11">
        <v>226162936.83000001</v>
      </c>
      <c r="D5" s="11">
        <v>51355823.5</v>
      </c>
      <c r="E5" s="18">
        <f>SUM(D5/C5*100)</f>
        <v>22.707444561795135</v>
      </c>
      <c r="F5" s="11">
        <v>285992039.00999999</v>
      </c>
      <c r="G5" s="11">
        <v>54787308.68</v>
      </c>
      <c r="H5" s="18">
        <f>SUM(G5/F5*100)</f>
        <v>19.156934881702881</v>
      </c>
      <c r="I5" s="12">
        <f>SUM(G5-D5)</f>
        <v>3431485.1799999997</v>
      </c>
      <c r="J5" s="12">
        <f>SUM(G5/D5*100)</f>
        <v>106.68178396555163</v>
      </c>
    </row>
    <row r="6" spans="1:10" ht="23.25">
      <c r="A6" s="15" t="s">
        <v>7</v>
      </c>
      <c r="B6" s="4" t="s">
        <v>41</v>
      </c>
      <c r="C6" s="11">
        <v>39914898.210000001</v>
      </c>
      <c r="D6" s="11">
        <v>6853740.4800000004</v>
      </c>
      <c r="E6" s="18">
        <f t="shared" ref="E6:E25" si="0">SUM(D6/C6*100)</f>
        <v>17.170883022026377</v>
      </c>
      <c r="F6" s="11">
        <v>69416311.120000005</v>
      </c>
      <c r="G6" s="11">
        <v>6196243.4000000004</v>
      </c>
      <c r="H6" s="18">
        <f t="shared" ref="H6:H25" si="1">SUM(G6/F6*100)</f>
        <v>8.9262066797075281</v>
      </c>
      <c r="I6" s="12">
        <f t="shared" ref="I6:I24" si="2">SUM(G6-D6)</f>
        <v>-657497.08000000007</v>
      </c>
      <c r="J6" s="12">
        <f t="shared" ref="J6:J9" si="3">SUM(G6/D6*100)</f>
        <v>90.406740933382991</v>
      </c>
    </row>
    <row r="7" spans="1:10" ht="23.25" customHeight="1">
      <c r="A7" s="15" t="s">
        <v>8</v>
      </c>
      <c r="B7" s="3" t="s">
        <v>40</v>
      </c>
      <c r="C7" s="11">
        <v>55400</v>
      </c>
      <c r="D7" s="11">
        <v>0</v>
      </c>
      <c r="E7" s="18">
        <f t="shared" si="0"/>
        <v>0</v>
      </c>
      <c r="F7" s="11">
        <v>55400</v>
      </c>
      <c r="G7" s="11">
        <v>2000</v>
      </c>
      <c r="H7" s="18">
        <f t="shared" si="1"/>
        <v>3.6101083032490973</v>
      </c>
      <c r="I7" s="12">
        <f t="shared" si="2"/>
        <v>2000</v>
      </c>
      <c r="J7" s="12">
        <v>0</v>
      </c>
    </row>
    <row r="8" spans="1:10" ht="24.75" customHeight="1">
      <c r="A8" s="15" t="s">
        <v>9</v>
      </c>
      <c r="B8" s="5" t="s">
        <v>42</v>
      </c>
      <c r="C8" s="11">
        <v>87644039</v>
      </c>
      <c r="D8" s="11">
        <v>0</v>
      </c>
      <c r="E8" s="18">
        <v>0</v>
      </c>
      <c r="F8" s="11">
        <v>3500000</v>
      </c>
      <c r="G8" s="11">
        <v>0</v>
      </c>
      <c r="H8" s="18">
        <f t="shared" si="1"/>
        <v>0</v>
      </c>
      <c r="I8" s="12">
        <f t="shared" si="2"/>
        <v>0</v>
      </c>
      <c r="J8" s="12">
        <v>0</v>
      </c>
    </row>
    <row r="9" spans="1:10" ht="23.25">
      <c r="A9" s="15" t="s">
        <v>10</v>
      </c>
      <c r="B9" s="4" t="s">
        <v>43</v>
      </c>
      <c r="C9" s="11">
        <v>16837929.68</v>
      </c>
      <c r="D9" s="11">
        <v>1588051.62</v>
      </c>
      <c r="E9" s="18">
        <f t="shared" si="0"/>
        <v>9.4313947746573561</v>
      </c>
      <c r="F9" s="11">
        <v>66764473.68</v>
      </c>
      <c r="G9" s="11">
        <v>0</v>
      </c>
      <c r="H9" s="18">
        <f t="shared" si="1"/>
        <v>0</v>
      </c>
      <c r="I9" s="12">
        <f>SUM(G9-D9)</f>
        <v>-1588051.62</v>
      </c>
      <c r="J9" s="12">
        <f t="shared" si="3"/>
        <v>0</v>
      </c>
    </row>
    <row r="10" spans="1:10" ht="27" customHeight="1">
      <c r="A10" s="15" t="s">
        <v>11</v>
      </c>
      <c r="B10" s="5" t="s">
        <v>44</v>
      </c>
      <c r="C10" s="11">
        <v>3900</v>
      </c>
      <c r="D10" s="11">
        <v>0</v>
      </c>
      <c r="E10" s="18">
        <v>0</v>
      </c>
      <c r="F10" s="11">
        <v>3900</v>
      </c>
      <c r="G10" s="11">
        <v>0</v>
      </c>
      <c r="H10" s="18">
        <f t="shared" si="1"/>
        <v>0</v>
      </c>
      <c r="I10" s="12">
        <f>SUM(G10-D10)</f>
        <v>0</v>
      </c>
      <c r="J10" s="12">
        <v>0</v>
      </c>
    </row>
    <row r="11" spans="1:10" ht="23.25" customHeight="1">
      <c r="A11" s="15" t="s">
        <v>12</v>
      </c>
      <c r="B11" s="3" t="s">
        <v>45</v>
      </c>
      <c r="C11" s="11">
        <v>110000</v>
      </c>
      <c r="D11" s="11">
        <v>0</v>
      </c>
      <c r="E11" s="18">
        <v>0</v>
      </c>
      <c r="F11" s="11">
        <v>100000</v>
      </c>
      <c r="G11" s="11">
        <v>0</v>
      </c>
      <c r="H11" s="18">
        <f t="shared" ref="H11:H13" si="4">SUM(G11/F11*100)</f>
        <v>0</v>
      </c>
      <c r="I11" s="12">
        <f t="shared" ref="I11:I18" si="5">SUM(G11-D11)</f>
        <v>0</v>
      </c>
      <c r="J11" s="12">
        <v>0</v>
      </c>
    </row>
    <row r="12" spans="1:10" ht="23.25">
      <c r="A12" s="15" t="s">
        <v>13</v>
      </c>
      <c r="B12" s="5" t="s">
        <v>46</v>
      </c>
      <c r="C12" s="11">
        <v>1423000</v>
      </c>
      <c r="D12" s="11">
        <v>331945</v>
      </c>
      <c r="E12" s="18">
        <f>SUM(D12/C12*100)</f>
        <v>23.327125790583274</v>
      </c>
      <c r="F12" s="11">
        <v>910900</v>
      </c>
      <c r="G12" s="11">
        <v>392729.51</v>
      </c>
      <c r="H12" s="18">
        <f t="shared" si="4"/>
        <v>43.114448347787906</v>
      </c>
      <c r="I12" s="12">
        <f t="shared" si="5"/>
        <v>60784.510000000009</v>
      </c>
      <c r="J12" s="12">
        <f>G12/D12*100</f>
        <v>118.31162090105289</v>
      </c>
    </row>
    <row r="13" spans="1:10" ht="23.25">
      <c r="A13" s="15" t="s">
        <v>14</v>
      </c>
      <c r="B13" s="5" t="s">
        <v>47</v>
      </c>
      <c r="C13" s="11">
        <v>670790</v>
      </c>
      <c r="D13" s="11">
        <v>72500</v>
      </c>
      <c r="E13" s="18">
        <f t="shared" ref="E13:E17" si="6">SUM(D13/C13*100)</f>
        <v>10.80815158246247</v>
      </c>
      <c r="F13" s="11">
        <v>276000</v>
      </c>
      <c r="G13" s="11">
        <v>0</v>
      </c>
      <c r="H13" s="18">
        <f t="shared" si="4"/>
        <v>0</v>
      </c>
      <c r="I13" s="12">
        <f t="shared" si="5"/>
        <v>-72500</v>
      </c>
      <c r="J13" s="12">
        <f t="shared" ref="J13:J14" si="7">SUM(G13/D13*100)</f>
        <v>0</v>
      </c>
    </row>
    <row r="14" spans="1:10" ht="27.75" customHeight="1">
      <c r="A14" s="15" t="s">
        <v>15</v>
      </c>
      <c r="B14" s="6" t="s">
        <v>48</v>
      </c>
      <c r="C14" s="11">
        <v>2653500</v>
      </c>
      <c r="D14" s="11">
        <v>67321</v>
      </c>
      <c r="E14" s="18">
        <f t="shared" si="6"/>
        <v>2.5370642547578668</v>
      </c>
      <c r="F14" s="11">
        <v>1960000</v>
      </c>
      <c r="G14" s="11">
        <v>0</v>
      </c>
      <c r="H14" s="18">
        <f>SUM(G14/F14*100)</f>
        <v>0</v>
      </c>
      <c r="I14" s="12">
        <f t="shared" si="5"/>
        <v>-67321</v>
      </c>
      <c r="J14" s="12">
        <f t="shared" si="7"/>
        <v>0</v>
      </c>
    </row>
    <row r="15" spans="1:10" ht="27" customHeight="1">
      <c r="A15" s="15" t="s">
        <v>16</v>
      </c>
      <c r="B15" s="5" t="s">
        <v>49</v>
      </c>
      <c r="C15" s="11">
        <v>40400</v>
      </c>
      <c r="D15" s="11">
        <v>0</v>
      </c>
      <c r="E15" s="18">
        <f t="shared" si="6"/>
        <v>0</v>
      </c>
      <c r="F15" s="11">
        <v>40400</v>
      </c>
      <c r="G15" s="11">
        <v>0</v>
      </c>
      <c r="H15" s="18">
        <f t="shared" ref="H15" si="8">SUM(G15/F15*100)</f>
        <v>0</v>
      </c>
      <c r="I15" s="12">
        <f t="shared" si="5"/>
        <v>0</v>
      </c>
      <c r="J15" s="12">
        <v>0</v>
      </c>
    </row>
    <row r="16" spans="1:10" ht="24.75" customHeight="1">
      <c r="A16" s="15" t="s">
        <v>17</v>
      </c>
      <c r="B16" s="19" t="s">
        <v>50</v>
      </c>
      <c r="C16" s="11">
        <v>62400</v>
      </c>
      <c r="D16" s="11">
        <v>0</v>
      </c>
      <c r="E16" s="18">
        <f t="shared" si="6"/>
        <v>0</v>
      </c>
      <c r="F16" s="11">
        <v>62400</v>
      </c>
      <c r="G16" s="11">
        <v>0</v>
      </c>
      <c r="H16" s="18">
        <f>SUM(G16/F16*100)</f>
        <v>0</v>
      </c>
      <c r="I16" s="12">
        <f t="shared" si="5"/>
        <v>0</v>
      </c>
      <c r="J16" s="12">
        <v>0</v>
      </c>
    </row>
    <row r="17" spans="1:10" ht="27" customHeight="1">
      <c r="A17" s="15" t="s">
        <v>18</v>
      </c>
      <c r="B17" s="5" t="s">
        <v>51</v>
      </c>
      <c r="C17" s="11">
        <v>748600</v>
      </c>
      <c r="D17" s="11">
        <v>224000</v>
      </c>
      <c r="E17" s="18">
        <f t="shared" si="6"/>
        <v>29.922522041143466</v>
      </c>
      <c r="F17" s="11">
        <v>289000</v>
      </c>
      <c r="G17" s="11">
        <v>181200</v>
      </c>
      <c r="H17" s="18">
        <f t="shared" ref="H17" si="9">SUM(G17/F17*100)</f>
        <v>62.698961937716255</v>
      </c>
      <c r="I17" s="12">
        <f t="shared" si="5"/>
        <v>-42800</v>
      </c>
      <c r="J17" s="12">
        <f t="shared" ref="J17:J19" si="10">SUM(G17/D17*100)</f>
        <v>80.892857142857139</v>
      </c>
    </row>
    <row r="18" spans="1:10" ht="34.5">
      <c r="A18" s="15" t="s">
        <v>19</v>
      </c>
      <c r="B18" s="5" t="s">
        <v>52</v>
      </c>
      <c r="C18" s="11">
        <v>1200000</v>
      </c>
      <c r="D18" s="11">
        <v>0</v>
      </c>
      <c r="E18" s="18">
        <f>SUM(D18/C18*100)</f>
        <v>0</v>
      </c>
      <c r="F18" s="11">
        <v>0</v>
      </c>
      <c r="G18" s="11">
        <v>0</v>
      </c>
      <c r="H18" s="18">
        <v>0</v>
      </c>
      <c r="I18" s="12">
        <f t="shared" si="5"/>
        <v>0</v>
      </c>
      <c r="J18" s="12">
        <v>0</v>
      </c>
    </row>
    <row r="19" spans="1:10" ht="23.25">
      <c r="A19" s="15" t="s">
        <v>20</v>
      </c>
      <c r="B19" s="2" t="s">
        <v>53</v>
      </c>
      <c r="C19" s="11">
        <v>29759900</v>
      </c>
      <c r="D19" s="11">
        <v>7932444.3499999996</v>
      </c>
      <c r="E19" s="18">
        <f t="shared" ref="E19:E21" si="11">SUM(D19/C19*100)</f>
        <v>26.654808483899473</v>
      </c>
      <c r="F19" s="11">
        <v>115221142.95</v>
      </c>
      <c r="G19" s="11">
        <v>24269221.59</v>
      </c>
      <c r="H19" s="18">
        <f>SUM(G19/F19*100)</f>
        <v>21.063166853440762</v>
      </c>
      <c r="I19" s="12">
        <f>SUM(G19-D19)</f>
        <v>16336777.24</v>
      </c>
      <c r="J19" s="12">
        <f t="shared" si="10"/>
        <v>305.94884148162981</v>
      </c>
    </row>
    <row r="20" spans="1:10" ht="23.25">
      <c r="A20" s="15" t="s">
        <v>21</v>
      </c>
      <c r="B20" s="2" t="s">
        <v>54</v>
      </c>
      <c r="C20" s="11">
        <v>6501210</v>
      </c>
      <c r="D20" s="11">
        <v>64200</v>
      </c>
      <c r="E20" s="18">
        <f t="shared" si="11"/>
        <v>0.98750847919079676</v>
      </c>
      <c r="F20" s="11">
        <v>3491000</v>
      </c>
      <c r="G20" s="11">
        <v>558715.16</v>
      </c>
      <c r="H20" s="18">
        <f t="shared" ref="H20:H21" si="12">SUM(G20/F20*100)</f>
        <v>16.004444571755943</v>
      </c>
      <c r="I20" s="12">
        <f t="shared" ref="I20:I21" si="13">SUM(G20-D20)</f>
        <v>494515.16000000003</v>
      </c>
      <c r="J20" s="12">
        <f>G20/D20*100</f>
        <v>870.27283489096567</v>
      </c>
    </row>
    <row r="21" spans="1:10" ht="23.25">
      <c r="A21" s="15" t="s">
        <v>22</v>
      </c>
      <c r="B21" s="7" t="s">
        <v>38</v>
      </c>
      <c r="C21" s="11">
        <v>271200</v>
      </c>
      <c r="D21" s="11">
        <v>0</v>
      </c>
      <c r="E21" s="18">
        <f t="shared" si="11"/>
        <v>0</v>
      </c>
      <c r="F21" s="11">
        <v>3773400</v>
      </c>
      <c r="G21" s="11">
        <v>618844.82999999996</v>
      </c>
      <c r="H21" s="18">
        <f t="shared" si="12"/>
        <v>16.400191604388613</v>
      </c>
      <c r="I21" s="12">
        <f t="shared" si="13"/>
        <v>618844.82999999996</v>
      </c>
      <c r="J21" s="12">
        <v>0</v>
      </c>
    </row>
    <row r="22" spans="1:10" ht="25.5" customHeight="1">
      <c r="A22" s="15" t="s">
        <v>23</v>
      </c>
      <c r="B22" s="8" t="s">
        <v>37</v>
      </c>
      <c r="C22" s="11">
        <v>6000</v>
      </c>
      <c r="D22" s="11">
        <v>0</v>
      </c>
      <c r="E22" s="18">
        <v>0</v>
      </c>
      <c r="F22" s="11">
        <v>6000</v>
      </c>
      <c r="G22" s="11">
        <v>0</v>
      </c>
      <c r="H22" s="18">
        <f>SUM(G22/F22*100)</f>
        <v>0</v>
      </c>
      <c r="I22" s="12">
        <f>SUM(G22-D22)</f>
        <v>0</v>
      </c>
      <c r="J22" s="12">
        <v>0</v>
      </c>
    </row>
    <row r="23" spans="1:10" ht="23.25">
      <c r="A23" s="15" t="s">
        <v>24</v>
      </c>
      <c r="B23" s="3" t="s">
        <v>55</v>
      </c>
      <c r="C23" s="11">
        <v>18000</v>
      </c>
      <c r="D23" s="11">
        <v>0</v>
      </c>
      <c r="E23" s="18">
        <v>0</v>
      </c>
      <c r="F23" s="11">
        <v>9000</v>
      </c>
      <c r="G23" s="11">
        <v>0</v>
      </c>
      <c r="H23" s="18">
        <f t="shared" ref="H23" si="14">SUM(G23/F23*100)</f>
        <v>0</v>
      </c>
      <c r="I23" s="12">
        <f t="shared" ref="I23" si="15">SUM(G23-D23)</f>
        <v>0</v>
      </c>
      <c r="J23" s="12">
        <v>0</v>
      </c>
    </row>
    <row r="24" spans="1:10" ht="26.25" customHeight="1">
      <c r="A24" s="15" t="s">
        <v>24</v>
      </c>
      <c r="B24" s="3" t="s">
        <v>30</v>
      </c>
      <c r="C24" s="11">
        <v>8400</v>
      </c>
      <c r="D24" s="11">
        <v>0</v>
      </c>
      <c r="E24" s="18">
        <v>0</v>
      </c>
      <c r="F24" s="11">
        <v>8400</v>
      </c>
      <c r="G24" s="11">
        <v>0</v>
      </c>
      <c r="H24" s="18">
        <f t="shared" si="1"/>
        <v>0</v>
      </c>
      <c r="I24" s="12">
        <f t="shared" si="2"/>
        <v>0</v>
      </c>
      <c r="J24" s="12">
        <v>0</v>
      </c>
    </row>
    <row r="25" spans="1:10">
      <c r="A25" s="21" t="s">
        <v>1</v>
      </c>
      <c r="B25" s="22"/>
      <c r="C25" s="11">
        <f>SUM(C5:C24)</f>
        <v>414092503.72000003</v>
      </c>
      <c r="D25" s="11">
        <f>SUM(D5:D24)</f>
        <v>68490025.950000003</v>
      </c>
      <c r="E25" s="18">
        <f t="shared" si="0"/>
        <v>16.539788896133075</v>
      </c>
      <c r="F25" s="11">
        <f>SUM(F5:F24)</f>
        <v>551879766.75999999</v>
      </c>
      <c r="G25" s="11">
        <f>SUM(G5:G24)</f>
        <v>87006263.169999987</v>
      </c>
      <c r="H25" s="18">
        <f t="shared" si="1"/>
        <v>15.765438128090867</v>
      </c>
      <c r="I25" s="12">
        <f t="shared" ref="I25" si="16">SUM(G25-D25)</f>
        <v>18516237.219999984</v>
      </c>
      <c r="J25" s="12">
        <f>SUM(G25/D25*100)</f>
        <v>127.03493970569883</v>
      </c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2">
    <mergeCell ref="A1:J1"/>
    <mergeCell ref="A25:B25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2020-06-10T01:58:37Z</dcterms:modified>
</cp:coreProperties>
</file>