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985"/>
  </bookViews>
  <sheets>
    <sheet name="на 01.07.2021г." sheetId="1" r:id="rId1"/>
  </sheets>
  <calcPr calcId="125725"/>
</workbook>
</file>

<file path=xl/calcChain.xml><?xml version="1.0" encoding="utf-8"?>
<calcChain xmlns="http://schemas.openxmlformats.org/spreadsheetml/2006/main">
  <c r="D41" i="1"/>
  <c r="D44"/>
  <c r="E29"/>
  <c r="E23"/>
  <c r="D16"/>
  <c r="C9"/>
  <c r="C44"/>
  <c r="C41"/>
  <c r="C16"/>
  <c r="E30" l="1"/>
  <c r="E22"/>
  <c r="D35"/>
  <c r="C35"/>
  <c r="E14"/>
  <c r="E52"/>
  <c r="D24" l="1"/>
  <c r="E49"/>
  <c r="E48"/>
  <c r="E46"/>
  <c r="E45"/>
  <c r="E42"/>
  <c r="E40"/>
  <c r="E39"/>
  <c r="E36"/>
  <c r="E34"/>
  <c r="E33"/>
  <c r="C24"/>
  <c r="E28"/>
  <c r="E27"/>
  <c r="E25"/>
  <c r="D9"/>
  <c r="D53" s="1"/>
  <c r="E15"/>
  <c r="E13"/>
  <c r="E51"/>
  <c r="E50"/>
  <c r="E26"/>
  <c r="E12"/>
  <c r="E11"/>
  <c r="E10"/>
  <c r="E21"/>
  <c r="E20"/>
  <c r="E19"/>
  <c r="E18"/>
  <c r="E17"/>
  <c r="C53" l="1"/>
  <c r="E41"/>
  <c r="E35"/>
  <c r="E44"/>
  <c r="E24"/>
  <c r="E16"/>
  <c r="E9"/>
  <c r="E53" l="1"/>
</calcChain>
</file>

<file path=xl/sharedStrings.xml><?xml version="1.0" encoding="utf-8"?>
<sst xmlns="http://schemas.openxmlformats.org/spreadsheetml/2006/main" count="98" uniqueCount="98">
  <si>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</si>
  <si>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</si>
  <si>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</si>
  <si>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</si>
  <si>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</si>
  <si>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</si>
  <si>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</si>
  <si>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</si>
  <si>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</si>
  <si>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</si>
  <si>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</si>
  <si>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</si>
  <si>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</si>
  <si>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</si>
  <si>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</si>
  <si>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</si>
  <si>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</si>
  <si>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</si>
  <si>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</si>
  <si>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</si>
  <si>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</si>
  <si>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</si>
  <si>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</si>
  <si>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</si>
  <si>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</si>
  <si>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</si>
  <si>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</si>
  <si>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</si>
  <si>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</si>
  <si>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</si>
  <si>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</si>
  <si>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</si>
  <si>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</si>
  <si>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</si>
  <si>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</si>
  <si>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</si>
  <si>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</si>
  <si>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</si>
  <si>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</si>
  <si>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 xml:space="preserve"> Исполнение, %</t>
  </si>
  <si>
    <t>№  п/п</t>
  </si>
  <si>
    <t>Итого</t>
  </si>
  <si>
    <t>1</t>
  </si>
  <si>
    <t>5=гр.4/гр.3*100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</si>
  <si>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</si>
  <si>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</si>
  <si>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</si>
  <si>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</si>
  <si>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</si>
  <si>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</si>
  <si>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</si>
  <si>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</si>
  <si>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</si>
  <si>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</si>
  <si>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</si>
  <si>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</si>
  <si>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</si>
  <si>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</si>
  <si>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</si>
  <si>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</si>
  <si>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</si>
  <si>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</si>
  <si>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</si>
  <si>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</si>
  <si>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</si>
  <si>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</si>
  <si>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</si>
  <si>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</si>
  <si>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</si>
  <si>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</si>
  <si>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</si>
  <si>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</si>
  <si>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</si>
  <si>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</si>
  <si>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</si>
  <si>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</si>
  <si>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</si>
  <si>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</si>
  <si>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</si>
  <si>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</si>
  <si>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</si>
  <si>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10.3</t>
  </si>
  <si>
    <t xml:space="preserve">Подпрограмма 3  "Энергосбережение и повышение энергетической эффективности в администрации муниципального образования  Балаганский район на 2019-2024 годы" </t>
  </si>
  <si>
    <t xml:space="preserve">Подпрограмма 6 "Хозяйственная деятельность учреждений культуры в муниципальном образовании Балаганский район на 2020-2024 годы" </t>
  </si>
  <si>
    <t>2.6.</t>
  </si>
  <si>
    <t>3.1.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</si>
  <si>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</si>
  <si>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"Противодействие коррупции в муниципальном образовании Балаганский район на 2020-2024 годы"</t>
  </si>
  <si>
    <t>План на 2021 год</t>
  </si>
  <si>
    <t>2.7</t>
  </si>
  <si>
    <t>Подпрограмма 7 "Безопасность учреждений культуры в муниципальном образовании Балаганский район на 2020-2024 годы"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</si>
  <si>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</si>
  <si>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Подпрограмма 2 "Создание условий по финансовой устойчивости бюджетов поселений  Балаганского района  на 2019-2024 годы"</t>
  </si>
  <si>
    <t>14.1.</t>
  </si>
  <si>
    <t>14.2.</t>
  </si>
  <si>
    <t>14.3</t>
  </si>
  <si>
    <t>Информация об  исполнении муниципальных программ и подпрограмм муниципального образования Балаганский район по состоянию на 01.07.2021 года</t>
  </si>
  <si>
    <t xml:space="preserve">   Факт  на 01.07.2021г.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</si>
</sst>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5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0" borderId="0" xfId="0" applyFont="1"/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/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/>
    <xf numFmtId="49" fontId="5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49" fontId="6" fillId="0" borderId="5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0" fillId="0" borderId="0" xfId="0" applyNumberFormat="1"/>
    <xf numFmtId="49" fontId="5" fillId="3" borderId="2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49" fontId="5" fillId="2" borderId="7" xfId="0" applyNumberFormat="1" applyFont="1" applyFill="1" applyBorder="1" applyAlignment="1">
      <alignment horizontal="left" vertical="center" wrapText="1"/>
    </xf>
    <xf numFmtId="4" fontId="3" fillId="0" borderId="9" xfId="0" applyNumberFormat="1" applyFont="1" applyBorder="1" applyAlignment="1" applyProtection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6" xfId="0" applyFont="1" applyBorder="1" applyAlignment="1"/>
    <xf numFmtId="0" fontId="3" fillId="0" borderId="8" xfId="0" applyFont="1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>
      <selection activeCell="D49" sqref="D49"/>
    </sheetView>
  </sheetViews>
  <sheetFormatPr defaultRowHeight="14.25"/>
  <cols>
    <col min="1" max="1" width="5.28515625" style="1" customWidth="1"/>
    <col min="2" max="2" width="118.42578125" style="1" customWidth="1"/>
    <col min="3" max="3" width="16.7109375" style="1" customWidth="1"/>
    <col min="4" max="4" width="17.28515625" style="1" customWidth="1"/>
    <col min="5" max="5" width="14.42578125" style="1" customWidth="1"/>
    <col min="6" max="16384" width="9.140625" style="1"/>
  </cols>
  <sheetData>
    <row r="1" spans="1:6" ht="14.25" customHeight="1">
      <c r="A1" s="43" t="s">
        <v>96</v>
      </c>
      <c r="B1" s="44"/>
      <c r="C1" s="44"/>
      <c r="D1" s="44"/>
      <c r="E1" s="44"/>
      <c r="F1" s="18"/>
    </row>
    <row r="2" spans="1:6" ht="51" customHeight="1">
      <c r="A2" s="44"/>
      <c r="B2" s="44"/>
      <c r="C2" s="44"/>
      <c r="D2" s="44"/>
      <c r="E2" s="44"/>
      <c r="F2" s="18"/>
    </row>
    <row r="3" spans="1:6">
      <c r="E3" s="1" t="s">
        <v>27</v>
      </c>
    </row>
    <row r="4" spans="1:6">
      <c r="A4" s="47" t="s">
        <v>40</v>
      </c>
      <c r="B4" s="50" t="s">
        <v>0</v>
      </c>
      <c r="C4" s="51" t="s">
        <v>88</v>
      </c>
      <c r="D4" s="51" t="s">
        <v>97</v>
      </c>
      <c r="E4" s="40" t="s">
        <v>39</v>
      </c>
    </row>
    <row r="5" spans="1:6">
      <c r="A5" s="48"/>
      <c r="B5" s="50"/>
      <c r="C5" s="52"/>
      <c r="D5" s="52"/>
      <c r="E5" s="41"/>
    </row>
    <row r="6" spans="1:6" ht="12.75" customHeight="1">
      <c r="A6" s="48"/>
      <c r="B6" s="50"/>
      <c r="C6" s="52"/>
      <c r="D6" s="52"/>
      <c r="E6" s="41"/>
    </row>
    <row r="7" spans="1:6" ht="9.75" customHeight="1">
      <c r="A7" s="49"/>
      <c r="B7" s="50"/>
      <c r="C7" s="53"/>
      <c r="D7" s="53"/>
      <c r="E7" s="42"/>
    </row>
    <row r="8" spans="1:6" ht="19.5" customHeight="1">
      <c r="A8" s="15" t="s">
        <v>42</v>
      </c>
      <c r="B8" s="16">
        <v>2</v>
      </c>
      <c r="C8" s="17">
        <v>3</v>
      </c>
      <c r="D8" s="17">
        <v>4</v>
      </c>
      <c r="E8" s="26" t="s">
        <v>43</v>
      </c>
    </row>
    <row r="9" spans="1:6" ht="21" customHeight="1">
      <c r="A9" s="21" t="s">
        <v>26</v>
      </c>
      <c r="B9" s="2" t="s">
        <v>78</v>
      </c>
      <c r="C9" s="10">
        <f>SUM(C10:C15)</f>
        <v>292952791.92000002</v>
      </c>
      <c r="D9" s="10">
        <f>SUM(D10:D15)</f>
        <v>170480389.76999998</v>
      </c>
      <c r="E9" s="11">
        <f t="shared" ref="E9:E14" si="0">D9/C9*100</f>
        <v>58.193809539304553</v>
      </c>
    </row>
    <row r="10" spans="1:6" ht="15" customHeight="1">
      <c r="A10" s="22" t="s">
        <v>1</v>
      </c>
      <c r="B10" s="3" t="s">
        <v>77</v>
      </c>
      <c r="C10" s="12">
        <v>68913262.079999998</v>
      </c>
      <c r="D10" s="12">
        <v>38037247.469999999</v>
      </c>
      <c r="E10" s="13">
        <f t="shared" si="0"/>
        <v>55.195830703592776</v>
      </c>
    </row>
    <row r="11" spans="1:6" ht="15" customHeight="1">
      <c r="A11" s="22" t="s">
        <v>2</v>
      </c>
      <c r="B11" s="3" t="s">
        <v>79</v>
      </c>
      <c r="C11" s="12">
        <v>204524881.96000001</v>
      </c>
      <c r="D11" s="12">
        <v>124074913.73</v>
      </c>
      <c r="E11" s="13">
        <f t="shared" si="0"/>
        <v>60.664948216063983</v>
      </c>
    </row>
    <row r="12" spans="1:6" ht="13.5" customHeight="1">
      <c r="A12" s="22" t="s">
        <v>3</v>
      </c>
      <c r="B12" s="3" t="s">
        <v>76</v>
      </c>
      <c r="C12" s="12">
        <v>11378500</v>
      </c>
      <c r="D12" s="12">
        <v>5710680.5999999996</v>
      </c>
      <c r="E12" s="13">
        <f t="shared" si="0"/>
        <v>50.18834292745089</v>
      </c>
    </row>
    <row r="13" spans="1:6" ht="15.75" customHeight="1">
      <c r="A13" s="22" t="s">
        <v>4</v>
      </c>
      <c r="B13" s="3" t="s">
        <v>75</v>
      </c>
      <c r="C13" s="12">
        <v>827500</v>
      </c>
      <c r="D13" s="12">
        <v>366302.81</v>
      </c>
      <c r="E13" s="13">
        <f t="shared" si="0"/>
        <v>44.266200604229603</v>
      </c>
    </row>
    <row r="14" spans="1:6" ht="18" customHeight="1">
      <c r="A14" s="22" t="s">
        <v>5</v>
      </c>
      <c r="B14" s="3" t="s">
        <v>74</v>
      </c>
      <c r="C14" s="12">
        <v>5130538.75</v>
      </c>
      <c r="D14" s="12">
        <v>1988719.16</v>
      </c>
      <c r="E14" s="13">
        <f t="shared" si="0"/>
        <v>38.762384554643504</v>
      </c>
    </row>
    <row r="15" spans="1:6" ht="28.5">
      <c r="A15" s="22" t="s">
        <v>28</v>
      </c>
      <c r="B15" s="4" t="s">
        <v>73</v>
      </c>
      <c r="C15" s="12">
        <v>2178109.13</v>
      </c>
      <c r="D15" s="12">
        <v>302526</v>
      </c>
      <c r="E15" s="13">
        <f t="shared" ref="E15:E20" si="1">D15/C15*100</f>
        <v>13.889386708553028</v>
      </c>
    </row>
    <row r="16" spans="1:6" ht="17.25" customHeight="1">
      <c r="A16" s="19" t="s">
        <v>6</v>
      </c>
      <c r="B16" s="32" t="s">
        <v>72</v>
      </c>
      <c r="C16" s="10">
        <f>SUM(C17:C23)</f>
        <v>33491376.98</v>
      </c>
      <c r="D16" s="10">
        <f>SUM(D17:D23)</f>
        <v>14536160.649999999</v>
      </c>
      <c r="E16" s="11">
        <f t="shared" si="1"/>
        <v>43.402696337867916</v>
      </c>
    </row>
    <row r="17" spans="1:12" ht="15.75" customHeight="1">
      <c r="A17" s="20" t="s">
        <v>7</v>
      </c>
      <c r="B17" s="4" t="s">
        <v>71</v>
      </c>
      <c r="C17" s="12">
        <v>6821543.0999999996</v>
      </c>
      <c r="D17" s="12">
        <v>2968565.13</v>
      </c>
      <c r="E17" s="13">
        <f t="shared" si="1"/>
        <v>43.517501633904502</v>
      </c>
    </row>
    <row r="18" spans="1:12" ht="14.25" customHeight="1">
      <c r="A18" s="20" t="s">
        <v>8</v>
      </c>
      <c r="B18" s="4" t="s">
        <v>70</v>
      </c>
      <c r="C18" s="12">
        <v>1318400</v>
      </c>
      <c r="D18" s="12">
        <v>582250.85</v>
      </c>
      <c r="E18" s="13">
        <f t="shared" si="1"/>
        <v>44.163444326456307</v>
      </c>
    </row>
    <row r="19" spans="1:12" ht="18.75" customHeight="1">
      <c r="A19" s="20" t="s">
        <v>9</v>
      </c>
      <c r="B19" s="5" t="s">
        <v>69</v>
      </c>
      <c r="C19" s="12">
        <v>6969493</v>
      </c>
      <c r="D19" s="12">
        <v>2994928.9</v>
      </c>
      <c r="E19" s="13">
        <f t="shared" si="1"/>
        <v>42.971976584236472</v>
      </c>
    </row>
    <row r="20" spans="1:12" ht="28.5" customHeight="1">
      <c r="A20" s="20" t="s">
        <v>10</v>
      </c>
      <c r="B20" s="6" t="s">
        <v>68</v>
      </c>
      <c r="C20" s="12">
        <v>9042540.8800000008</v>
      </c>
      <c r="D20" s="12">
        <v>1879251.16</v>
      </c>
      <c r="E20" s="13">
        <f t="shared" si="1"/>
        <v>20.78233524115403</v>
      </c>
      <c r="J20" s="31"/>
      <c r="L20" s="31"/>
    </row>
    <row r="21" spans="1:12" ht="26.25" customHeight="1">
      <c r="A21" s="20" t="s">
        <v>11</v>
      </c>
      <c r="B21" s="3" t="s">
        <v>67</v>
      </c>
      <c r="C21" s="12">
        <v>2037900</v>
      </c>
      <c r="D21" s="12">
        <v>883656.61</v>
      </c>
      <c r="E21" s="13">
        <f>SUM(D21/C21)*100</f>
        <v>43.361136954708279</v>
      </c>
    </row>
    <row r="22" spans="1:12" ht="26.25" customHeight="1">
      <c r="A22" s="20" t="s">
        <v>84</v>
      </c>
      <c r="B22" s="3" t="s">
        <v>83</v>
      </c>
      <c r="C22" s="12">
        <v>7085300</v>
      </c>
      <c r="D22" s="12">
        <v>5111508</v>
      </c>
      <c r="E22" s="13">
        <f>SUM(D22/C22)*100</f>
        <v>72.142435747251355</v>
      </c>
    </row>
    <row r="23" spans="1:12" ht="26.25" customHeight="1">
      <c r="A23" s="20" t="s">
        <v>89</v>
      </c>
      <c r="B23" s="3" t="s">
        <v>90</v>
      </c>
      <c r="C23" s="12">
        <v>216200</v>
      </c>
      <c r="D23" s="12">
        <v>116000</v>
      </c>
      <c r="E23" s="13">
        <f>SUM(D23/C23)*100</f>
        <v>53.654024051803887</v>
      </c>
    </row>
    <row r="24" spans="1:12" ht="15.75" customHeight="1">
      <c r="A24" s="19" t="s">
        <v>12</v>
      </c>
      <c r="B24" s="2" t="s">
        <v>66</v>
      </c>
      <c r="C24" s="10">
        <f>SUM(C25:C28)</f>
        <v>170400</v>
      </c>
      <c r="D24" s="10">
        <f>D25+D26+D27+D28</f>
        <v>25600</v>
      </c>
      <c r="E24" s="11">
        <f>D24/C24*100</f>
        <v>15.023474178403756</v>
      </c>
    </row>
    <row r="25" spans="1:12" ht="17.25" customHeight="1">
      <c r="A25" s="20" t="s">
        <v>85</v>
      </c>
      <c r="B25" s="4" t="s">
        <v>65</v>
      </c>
      <c r="C25" s="12">
        <v>3600</v>
      </c>
      <c r="D25" s="12">
        <v>3600</v>
      </c>
      <c r="E25" s="13">
        <f>SUM(D25/C25)*100</f>
        <v>100</v>
      </c>
    </row>
    <row r="26" spans="1:12" ht="42" customHeight="1">
      <c r="A26" s="20" t="s">
        <v>13</v>
      </c>
      <c r="B26" s="4" t="s">
        <v>64</v>
      </c>
      <c r="C26" s="12">
        <v>139000</v>
      </c>
      <c r="D26" s="12">
        <v>20000</v>
      </c>
      <c r="E26" s="13">
        <f>D26/C26*100</f>
        <v>14.388489208633093</v>
      </c>
    </row>
    <row r="27" spans="1:12" ht="28.5">
      <c r="A27" s="20" t="s">
        <v>14</v>
      </c>
      <c r="B27" s="5" t="s">
        <v>63</v>
      </c>
      <c r="C27" s="12">
        <v>25800</v>
      </c>
      <c r="D27" s="12">
        <v>0</v>
      </c>
      <c r="E27" s="13">
        <f>D27/C27*100</f>
        <v>0</v>
      </c>
    </row>
    <row r="28" spans="1:12" ht="16.5" customHeight="1">
      <c r="A28" s="20" t="s">
        <v>29</v>
      </c>
      <c r="B28" s="5" t="s">
        <v>62</v>
      </c>
      <c r="C28" s="12">
        <v>2000</v>
      </c>
      <c r="D28" s="12">
        <v>2000</v>
      </c>
      <c r="E28" s="13">
        <f>D28/C28*100</f>
        <v>100</v>
      </c>
    </row>
    <row r="29" spans="1:12" ht="29.25" customHeight="1">
      <c r="A29" s="19" t="s">
        <v>15</v>
      </c>
      <c r="B29" s="33" t="s">
        <v>61</v>
      </c>
      <c r="C29" s="10">
        <v>26930873.079999998</v>
      </c>
      <c r="D29" s="10">
        <v>10680</v>
      </c>
      <c r="E29" s="13">
        <f>D29/C29*100</f>
        <v>3.9657087864453301E-2</v>
      </c>
    </row>
    <row r="30" spans="1:12" ht="30.75" customHeight="1">
      <c r="A30" s="19" t="s">
        <v>16</v>
      </c>
      <c r="B30" s="32" t="s">
        <v>60</v>
      </c>
      <c r="C30" s="10">
        <v>92209250.719999999</v>
      </c>
      <c r="D30" s="10">
        <v>6669604.8700000001</v>
      </c>
      <c r="E30" s="13">
        <f>D30/C30*100</f>
        <v>7.2331190394906626</v>
      </c>
    </row>
    <row r="31" spans="1:12" ht="27" customHeight="1">
      <c r="A31" s="19" t="s">
        <v>17</v>
      </c>
      <c r="B31" s="34" t="s">
        <v>59</v>
      </c>
      <c r="C31" s="10">
        <v>15000</v>
      </c>
      <c r="D31" s="10">
        <v>0</v>
      </c>
      <c r="E31" s="11">
        <v>0</v>
      </c>
    </row>
    <row r="32" spans="1:12" ht="30.75" customHeight="1">
      <c r="A32" s="19" t="s">
        <v>18</v>
      </c>
      <c r="B32" s="2" t="s">
        <v>58</v>
      </c>
      <c r="C32" s="10">
        <v>78900</v>
      </c>
      <c r="D32" s="10">
        <v>78900</v>
      </c>
      <c r="E32" s="11">
        <v>0</v>
      </c>
    </row>
    <row r="33" spans="1:5" ht="26.25" customHeight="1">
      <c r="A33" s="19" t="s">
        <v>19</v>
      </c>
      <c r="B33" s="34" t="s">
        <v>57</v>
      </c>
      <c r="C33" s="10">
        <v>338000</v>
      </c>
      <c r="D33" s="10">
        <v>224966</v>
      </c>
      <c r="E33" s="11">
        <f t="shared" ref="E33" si="2">D33/C33*100</f>
        <v>66.55798816568047</v>
      </c>
    </row>
    <row r="34" spans="1:5" ht="26.25" customHeight="1">
      <c r="A34" s="19" t="s">
        <v>20</v>
      </c>
      <c r="B34" s="34" t="s">
        <v>56</v>
      </c>
      <c r="C34" s="10">
        <v>23022400</v>
      </c>
      <c r="D34" s="10">
        <v>4830000</v>
      </c>
      <c r="E34" s="11">
        <f t="shared" ref="E34:E39" si="3">D34/C34*100</f>
        <v>20.979567725345749</v>
      </c>
    </row>
    <row r="35" spans="1:5" ht="28.5" customHeight="1">
      <c r="A35" s="19" t="s">
        <v>21</v>
      </c>
      <c r="B35" s="35" t="s">
        <v>53</v>
      </c>
      <c r="C35" s="10">
        <f>SUM(C36:C38)</f>
        <v>1668698.5</v>
      </c>
      <c r="D35" s="10">
        <f>SUM(D36:D38)</f>
        <v>544665.36</v>
      </c>
      <c r="E35" s="11">
        <f t="shared" si="3"/>
        <v>32.640130017495672</v>
      </c>
    </row>
    <row r="36" spans="1:5" ht="27.75" customHeight="1">
      <c r="A36" s="20" t="s">
        <v>35</v>
      </c>
      <c r="B36" s="3" t="s">
        <v>54</v>
      </c>
      <c r="C36" s="12">
        <v>1648698.5</v>
      </c>
      <c r="D36" s="12">
        <v>544665.36</v>
      </c>
      <c r="E36" s="13">
        <f t="shared" si="3"/>
        <v>33.036080277867661</v>
      </c>
    </row>
    <row r="37" spans="1:5" ht="27" customHeight="1">
      <c r="A37" s="20" t="s">
        <v>36</v>
      </c>
      <c r="B37" s="7" t="s">
        <v>55</v>
      </c>
      <c r="C37" s="12">
        <v>20000</v>
      </c>
      <c r="D37" s="12">
        <v>0</v>
      </c>
      <c r="E37" s="13">
        <v>0</v>
      </c>
    </row>
    <row r="38" spans="1:5" ht="27" customHeight="1">
      <c r="A38" s="20" t="s">
        <v>81</v>
      </c>
      <c r="B38" s="7" t="s">
        <v>82</v>
      </c>
      <c r="C38" s="12">
        <v>0</v>
      </c>
      <c r="D38" s="12">
        <v>0</v>
      </c>
      <c r="E38" s="13">
        <v>0</v>
      </c>
    </row>
    <row r="39" spans="1:5" ht="26.25" customHeight="1">
      <c r="A39" s="19" t="s">
        <v>22</v>
      </c>
      <c r="B39" s="34" t="s">
        <v>52</v>
      </c>
      <c r="C39" s="10">
        <v>40400</v>
      </c>
      <c r="D39" s="10">
        <v>0</v>
      </c>
      <c r="E39" s="11">
        <f t="shared" si="3"/>
        <v>0</v>
      </c>
    </row>
    <row r="40" spans="1:5" ht="26.25" customHeight="1">
      <c r="A40" s="19" t="s">
        <v>23</v>
      </c>
      <c r="B40" s="36" t="s">
        <v>51</v>
      </c>
      <c r="C40" s="10">
        <v>158400</v>
      </c>
      <c r="D40" s="10">
        <v>0</v>
      </c>
      <c r="E40" s="11">
        <f t="shared" ref="E40:E49" si="4">D40/C40*100</f>
        <v>0</v>
      </c>
    </row>
    <row r="41" spans="1:5" ht="25.5" customHeight="1">
      <c r="A41" s="30" t="s">
        <v>24</v>
      </c>
      <c r="B41" s="34" t="s">
        <v>50</v>
      </c>
      <c r="C41" s="10">
        <f>C42+C43</f>
        <v>5892690</v>
      </c>
      <c r="D41" s="10">
        <f>D42+D43</f>
        <v>132781.07</v>
      </c>
      <c r="E41" s="11">
        <f t="shared" si="4"/>
        <v>2.2533184335167813</v>
      </c>
    </row>
    <row r="42" spans="1:5" ht="28.5">
      <c r="A42" s="20" t="s">
        <v>37</v>
      </c>
      <c r="B42" s="8" t="s">
        <v>49</v>
      </c>
      <c r="C42" s="12">
        <v>266600</v>
      </c>
      <c r="D42" s="12">
        <v>132781.07</v>
      </c>
      <c r="E42" s="11">
        <f t="shared" si="4"/>
        <v>49.805352588147038</v>
      </c>
    </row>
    <row r="43" spans="1:5" s="9" customFormat="1" ht="29.25" customHeight="1">
      <c r="A43" s="20" t="s">
        <v>38</v>
      </c>
      <c r="B43" s="8" t="s">
        <v>48</v>
      </c>
      <c r="C43" s="12">
        <v>5626090</v>
      </c>
      <c r="D43" s="12">
        <v>0</v>
      </c>
      <c r="E43" s="11">
        <v>0</v>
      </c>
    </row>
    <row r="44" spans="1:5" ht="27.75" customHeight="1">
      <c r="A44" s="23" t="s">
        <v>25</v>
      </c>
      <c r="B44" s="35" t="s">
        <v>80</v>
      </c>
      <c r="C44" s="10">
        <f>C45+C46+C47</f>
        <v>117391347.04000001</v>
      </c>
      <c r="D44" s="10">
        <f>D45+D46+D47</f>
        <v>58578161.799999997</v>
      </c>
      <c r="E44" s="11">
        <f t="shared" si="4"/>
        <v>49.899897460108392</v>
      </c>
    </row>
    <row r="45" spans="1:5" ht="28.5">
      <c r="A45" s="24" t="s">
        <v>93</v>
      </c>
      <c r="B45" s="37" t="s">
        <v>47</v>
      </c>
      <c r="C45" s="25">
        <v>80150247.040000007</v>
      </c>
      <c r="D45" s="39">
        <v>39078661.799999997</v>
      </c>
      <c r="E45" s="13">
        <f t="shared" si="4"/>
        <v>48.756757768316412</v>
      </c>
    </row>
    <row r="46" spans="1:5" ht="28.5">
      <c r="A46" s="24" t="s">
        <v>94</v>
      </c>
      <c r="B46" s="37" t="s">
        <v>92</v>
      </c>
      <c r="C46" s="12">
        <v>37235000</v>
      </c>
      <c r="D46" s="12">
        <v>19499500</v>
      </c>
      <c r="E46" s="13">
        <f t="shared" si="4"/>
        <v>52.368739089566262</v>
      </c>
    </row>
    <row r="47" spans="1:5" ht="28.5">
      <c r="A47" s="24" t="s">
        <v>95</v>
      </c>
      <c r="B47" s="37" t="s">
        <v>91</v>
      </c>
      <c r="C47" s="12">
        <v>6100</v>
      </c>
      <c r="D47" s="12">
        <v>0</v>
      </c>
      <c r="E47" s="13">
        <v>0</v>
      </c>
    </row>
    <row r="48" spans="1:5" ht="29.25" customHeight="1">
      <c r="A48" s="19" t="s">
        <v>30</v>
      </c>
      <c r="B48" s="35" t="s">
        <v>46</v>
      </c>
      <c r="C48" s="10">
        <v>3932450</v>
      </c>
      <c r="D48" s="10">
        <v>1868095.1</v>
      </c>
      <c r="E48" s="11">
        <f t="shared" si="4"/>
        <v>47.504611628882756</v>
      </c>
    </row>
    <row r="49" spans="1:5" ht="26.25" customHeight="1">
      <c r="A49" s="19" t="s">
        <v>31</v>
      </c>
      <c r="B49" s="32" t="s">
        <v>86</v>
      </c>
      <c r="C49" s="10">
        <v>4042200</v>
      </c>
      <c r="D49" s="10">
        <v>1319613.75</v>
      </c>
      <c r="E49" s="11">
        <f t="shared" si="4"/>
        <v>32.645929196971949</v>
      </c>
    </row>
    <row r="50" spans="1:5" s="9" customFormat="1" ht="33.75" customHeight="1">
      <c r="A50" s="19" t="s">
        <v>32</v>
      </c>
      <c r="B50" s="38" t="s">
        <v>87</v>
      </c>
      <c r="C50" s="10">
        <v>30000</v>
      </c>
      <c r="D50" s="10">
        <v>8000</v>
      </c>
      <c r="E50" s="11">
        <f t="shared" ref="E50:E52" si="5">D50/C50*100</f>
        <v>26.666666666666668</v>
      </c>
    </row>
    <row r="51" spans="1:5" ht="27" customHeight="1">
      <c r="A51" s="19" t="s">
        <v>33</v>
      </c>
      <c r="B51" s="2" t="s">
        <v>45</v>
      </c>
      <c r="C51" s="10">
        <v>9000</v>
      </c>
      <c r="D51" s="10">
        <v>0</v>
      </c>
      <c r="E51" s="11">
        <f t="shared" si="5"/>
        <v>0</v>
      </c>
    </row>
    <row r="52" spans="1:5" ht="27" customHeight="1">
      <c r="A52" s="19" t="s">
        <v>34</v>
      </c>
      <c r="B52" s="2" t="s">
        <v>44</v>
      </c>
      <c r="C52" s="10">
        <v>8400</v>
      </c>
      <c r="D52" s="27">
        <v>0</v>
      </c>
      <c r="E52" s="28">
        <f t="shared" si="5"/>
        <v>0</v>
      </c>
    </row>
    <row r="53" spans="1:5">
      <c r="A53" s="45" t="s">
        <v>41</v>
      </c>
      <c r="B53" s="46"/>
      <c r="C53" s="10">
        <f>C9+C16+C24+C29+C30+C31+C32+C33+C34+C35+C39+C40+C41+C44+C48+C49+C50+C51+C52</f>
        <v>602382578.24000001</v>
      </c>
      <c r="D53" s="10">
        <f>D9+D16+D24+D29+D30+D31+D32+D33+D34+D35+D39+D40+D41+D44+D48+D49+D50+D51+D52</f>
        <v>259307618.36999997</v>
      </c>
      <c r="E53" s="10">
        <f>D53/C53*100</f>
        <v>43.04699832581931</v>
      </c>
    </row>
    <row r="54" spans="1:5">
      <c r="C54" s="14"/>
      <c r="D54" s="14"/>
      <c r="E54" s="14"/>
    </row>
    <row r="55" spans="1:5" ht="15">
      <c r="C55" s="29"/>
      <c r="D55" s="29"/>
      <c r="E55" s="14"/>
    </row>
    <row r="56" spans="1:5">
      <c r="D56" s="14"/>
    </row>
  </sheetData>
  <mergeCells count="7">
    <mergeCell ref="E4:E7"/>
    <mergeCell ref="A1:E2"/>
    <mergeCell ref="A53:B53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01.07.2021г.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2021-04-12T08:53:26Z</cp:lastPrinted>
  <dcterms:created xsi:type="dcterms:W3CDTF">2017-12-28T08:33:55Z</dcterms:created>
  <dcterms:modified xsi:type="dcterms:W3CDTF">2021-10-13T06:22:54Z</dcterms:modified>
</cp:coreProperties>
</file>