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985"/>
  </bookViews>
  <sheets>
    <sheet name="на 01.03.2019г." sheetId="1" r:id="rId1"/>
  </sheets>
  <calcPr calcId="125725"/>
</workbook>
</file>

<file path=xl/calcChain.xml><?xml version="1.0" encoding="utf-8"?>
<calcChain xmlns="http://schemas.openxmlformats.org/spreadsheetml/2006/main">
  <c r="E49" i="1"/>
  <c r="D33" l="1"/>
  <c r="C33"/>
  <c r="D42" l="1"/>
  <c r="D16"/>
  <c r="D22"/>
  <c r="E35"/>
  <c r="C9"/>
  <c r="E46"/>
  <c r="E45"/>
  <c r="E44"/>
  <c r="E43"/>
  <c r="C42"/>
  <c r="E41"/>
  <c r="E40"/>
  <c r="E39"/>
  <c r="D38"/>
  <c r="C38"/>
  <c r="E37"/>
  <c r="E36"/>
  <c r="E34"/>
  <c r="E32"/>
  <c r="E31"/>
  <c r="E27"/>
  <c r="C22"/>
  <c r="E26"/>
  <c r="E25"/>
  <c r="E23"/>
  <c r="D9"/>
  <c r="E15"/>
  <c r="E13"/>
  <c r="E48"/>
  <c r="E47"/>
  <c r="E30"/>
  <c r="E28"/>
  <c r="E24"/>
  <c r="E14"/>
  <c r="E12"/>
  <c r="E11"/>
  <c r="E10"/>
  <c r="C16"/>
  <c r="E21"/>
  <c r="E20"/>
  <c r="E19"/>
  <c r="E18"/>
  <c r="E17"/>
  <c r="C50" l="1"/>
  <c r="D50"/>
  <c r="E38"/>
  <c r="E33"/>
  <c r="E42"/>
  <c r="E22"/>
  <c r="E16"/>
  <c r="E9"/>
  <c r="E50" l="1"/>
</calcChain>
</file>

<file path=xl/sharedStrings.xml><?xml version="1.0" encoding="utf-8"?>
<sst xmlns="http://schemas.openxmlformats.org/spreadsheetml/2006/main" count="92" uniqueCount="92">
  <si>
    <t>Наименование программы/подпрограммы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</si>
  <si>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</si>
  <si>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</si>
  <si>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</si>
  <si>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</si>
  <si>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</si>
  <si>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</si>
  <si>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</si>
  <si>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</si>
  <si>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</si>
  <si>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</si>
  <si>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</si>
  <si>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</si>
  <si>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</si>
  <si>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</si>
  <si>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</si>
  <si>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</si>
  <si>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</si>
  <si>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</si>
  <si>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</si>
  <si>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</si>
  <si>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</si>
  <si>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</si>
  <si>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</si>
  <si>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</si>
  <si>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</si>
  <si>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</t>
  </si>
  <si>
    <t>(рублей)</t>
  </si>
  <si>
    <t>1.6</t>
  </si>
  <si>
    <t>3.1</t>
  </si>
  <si>
    <t>3.4.</t>
  </si>
  <si>
    <t>15.</t>
  </si>
  <si>
    <t>16.</t>
  </si>
  <si>
    <t>17.</t>
  </si>
  <si>
    <t>18.</t>
  </si>
  <si>
    <t>19.</t>
  </si>
  <si>
    <t>10.1.</t>
  </si>
  <si>
    <t>10.2.</t>
  </si>
  <si>
    <t>13.1.</t>
  </si>
  <si>
    <t>13.2.</t>
  </si>
  <si>
    <t>15.1.</t>
  </si>
  <si>
    <t>15.2.</t>
  </si>
  <si>
    <t xml:space="preserve"> Исполнение, %</t>
  </si>
  <si>
    <t>№  п/п</t>
  </si>
  <si>
    <t>Итого</t>
  </si>
  <si>
    <t>1</t>
  </si>
  <si>
    <t>5=гр.4/гр.3*100</t>
  </si>
  <si>
    <t>План на 2019 год</t>
  </si>
  <si>
    <t>20.</t>
  </si>
  <si>
    <t xml:space="preserve">Муниципальная программа "Профилактика  правонарушений среди несовершеннолетних 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</si>
  <si>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</si>
  <si>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"Противодействие коррупции в муниципальном образовании Балаганский район на 2019-2021 годы"</t>
  </si>
  <si>
    <t>Муниципальная программа "Аппаратно-программный комплекс "Безопасный город" в муниципальном образовании Балаганский район на 2019-2021 годы"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</si>
  <si>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</si>
  <si>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Подпрограмма 3 "Создание условий по финансовой устойчивости бюджетов поселений  Балаганского района 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</si>
  <si>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</si>
  <si>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</si>
  <si>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</si>
  <si>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</si>
  <si>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 xml:space="preserve">Муниципальная программа "Развитие физической культуры и  спорта в муниципальном образовании Балаганский район на 2019-2024 годы"  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</si>
  <si>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</si>
  <si>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</si>
  <si>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</si>
  <si>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2019-2024 годы"</t>
  </si>
  <si>
    <t xml:space="preserve">Подпрограмма 2 "Энергосбережение и повышение энергетической эффективности в муниципальных учреждениях культуры  Балаганского района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</si>
  <si>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</si>
  <si>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</si>
  <si>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"Повышение безопасности дорожного движения  на территории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</si>
  <si>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</si>
  <si>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</si>
  <si>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 xml:space="preserve">Муниципальная программа "Повышение устойчивости жилых домов, основных объектов и систем жизнеобеспечения  на территории муниципального образования Балаганский район на 2019-2024 годы" </t>
  </si>
  <si>
    <t xml:space="preserve">Подпрограмма 4 "Профилактика туберкулеза в муниципальном образовании Балаганский район на 2019-2024 годы" 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</si>
  <si>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</si>
  <si>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</si>
  <si>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1 " Профилактика  ВИЧ-инфекции в муниципальном образовании Балаганский район на 2019-2024 годы"  </t>
  </si>
  <si>
    <t>Муниципальная программа "Молодёжь муниципального образования Балаганский район на 2019-2024 годы"</t>
  </si>
  <si>
    <t xml:space="preserve">Подпрограмма 5 "Совершенствование государственного управления в сфере культуры в муниципальном образовании Балаганский район на 2019-2024 годы" </t>
  </si>
  <si>
    <t>Подпрограмма 4 "Дополнительное образование детей в сфере культуры  в муниципальном образовании Балаганский район на 2019-2024 годы"</t>
  </si>
  <si>
    <t>Подпрограмма 3 "Культурный досуг населения в муниципальном образовании Балаганский район на 2019-2024 годы"</t>
  </si>
  <si>
    <t xml:space="preserve">Подпрограмма 2 "Музейное дело в муниципальном образовании Балаганский район на 2019-2024 годы" </t>
  </si>
  <si>
    <t>Подпрограмма 1"Библиотечное дело в муниципальном образовании Балаганский район на 2019-2024 годы"</t>
  </si>
  <si>
    <t xml:space="preserve">Муниципальная программа "Развитие культуры и искусства в Балаганском районе на 2019-2024 годы" </t>
  </si>
  <si>
    <t>Подпрограмма 6 " Безопасность  образовательных  учреждений в муниципальном образовании Балаганский  район на 2019-2024 годы"</t>
  </si>
  <si>
    <t>Подпрограмма 5 "Совершенствование государственного управления в сфере образования на 2019-2024 годы"</t>
  </si>
  <si>
    <t>Подпрограмма 4 "Отдых и оздоровление детей  в муниципальном образовании Балаганский район на 2019-2024 годы"</t>
  </si>
  <si>
    <t>Подпрограмма 3 "Развитие дополнительного образования детей Балаганского района на 2019-2024 годы"</t>
  </si>
  <si>
    <t>Подпрограмма 1 "Развитие дошкольного образования Балаганского района  на 2019-2024 годы"</t>
  </si>
  <si>
    <t>Муниципальная программа "Развитие образования  Балаганского района на 2019-2024 годы"</t>
  </si>
  <si>
    <t xml:space="preserve">Подпрограмма 2 "Развитие общего образования Балаганского района  на 2019-2024 годы" 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</si>
  <si>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</si>
  <si>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Информация об  исполнении муниципальных программ и подпрограмм муниципального образования Балаганский район по состоянию на 01.05.2019 года</t>
  </si>
  <si>
    <t xml:space="preserve">   Факт  на 01.05.2019г.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</si>
</sst>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5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wrapText="1"/>
    </xf>
    <xf numFmtId="0" fontId="4" fillId="0" borderId="0" xfId="0" applyFont="1"/>
    <xf numFmtId="49" fontId="5" fillId="2" borderId="7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4" fontId="1" fillId="0" borderId="2" xfId="0" applyNumberFormat="1" applyFont="1" applyBorder="1" applyAlignment="1">
      <alignment horizontal="right"/>
    </xf>
    <xf numFmtId="4" fontId="1" fillId="0" borderId="0" xfId="0" applyNumberFormat="1" applyFont="1"/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/>
    <xf numFmtId="49" fontId="5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4" fontId="3" fillId="0" borderId="2" xfId="0" applyNumberFormat="1" applyFont="1" applyBorder="1"/>
    <xf numFmtId="0" fontId="5" fillId="2" borderId="2" xfId="0" applyFont="1" applyFill="1" applyBorder="1" applyAlignment="1">
      <alignment wrapText="1"/>
    </xf>
    <xf numFmtId="49" fontId="6" fillId="0" borderId="5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  <xf numFmtId="4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6" xfId="0" applyFont="1" applyBorder="1" applyAlignment="1"/>
    <xf numFmtId="0" fontId="3" fillId="0" borderId="8" xfId="0" applyFont="1" applyBorder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>
      <selection activeCell="D46" sqref="D46"/>
    </sheetView>
  </sheetViews>
  <sheetFormatPr defaultRowHeight="14.25"/>
  <cols>
    <col min="1" max="1" width="5.28515625" style="1" customWidth="1"/>
    <col min="2" max="2" width="118.42578125" style="1" customWidth="1"/>
    <col min="3" max="3" width="16.7109375" style="1" customWidth="1"/>
    <col min="4" max="4" width="17.28515625" style="1" customWidth="1"/>
    <col min="5" max="5" width="14.42578125" style="1" customWidth="1"/>
    <col min="6" max="16384" width="9.140625" style="1"/>
  </cols>
  <sheetData>
    <row r="1" spans="1:6" ht="14.25" customHeight="1">
      <c r="A1" s="42" t="s">
        <v>90</v>
      </c>
      <c r="B1" s="43"/>
      <c r="C1" s="43"/>
      <c r="D1" s="43"/>
      <c r="E1" s="43"/>
      <c r="F1" s="23"/>
    </row>
    <row r="2" spans="1:6" ht="51" customHeight="1">
      <c r="A2" s="43"/>
      <c r="B2" s="43"/>
      <c r="C2" s="43"/>
      <c r="D2" s="43"/>
      <c r="E2" s="43"/>
      <c r="F2" s="23"/>
    </row>
    <row r="3" spans="1:6">
      <c r="E3" s="1" t="s">
        <v>27</v>
      </c>
    </row>
    <row r="4" spans="1:6">
      <c r="A4" s="46" t="s">
        <v>43</v>
      </c>
      <c r="B4" s="49" t="s">
        <v>0</v>
      </c>
      <c r="C4" s="50" t="s">
        <v>47</v>
      </c>
      <c r="D4" s="50" t="s">
        <v>91</v>
      </c>
      <c r="E4" s="39" t="s">
        <v>42</v>
      </c>
    </row>
    <row r="5" spans="1:6">
      <c r="A5" s="47"/>
      <c r="B5" s="49"/>
      <c r="C5" s="51"/>
      <c r="D5" s="51"/>
      <c r="E5" s="40"/>
    </row>
    <row r="6" spans="1:6" ht="12.75" customHeight="1">
      <c r="A6" s="47"/>
      <c r="B6" s="49"/>
      <c r="C6" s="51"/>
      <c r="D6" s="51"/>
      <c r="E6" s="40"/>
    </row>
    <row r="7" spans="1:6" ht="9.75" customHeight="1">
      <c r="A7" s="48"/>
      <c r="B7" s="49"/>
      <c r="C7" s="52"/>
      <c r="D7" s="52"/>
      <c r="E7" s="41"/>
    </row>
    <row r="8" spans="1:6" ht="19.5" customHeight="1">
      <c r="A8" s="20" t="s">
        <v>45</v>
      </c>
      <c r="B8" s="21">
        <v>2</v>
      </c>
      <c r="C8" s="22">
        <v>3</v>
      </c>
      <c r="D8" s="22">
        <v>4</v>
      </c>
      <c r="E8" s="35" t="s">
        <v>46</v>
      </c>
    </row>
    <row r="9" spans="1:6" ht="21" customHeight="1">
      <c r="A9" s="26" t="s">
        <v>26</v>
      </c>
      <c r="B9" s="2" t="s">
        <v>87</v>
      </c>
      <c r="C9" s="15">
        <f>SUM(C10:C15)</f>
        <v>227074105.83000001</v>
      </c>
      <c r="D9" s="15">
        <f>SUM(D10:D15)</f>
        <v>79318115.070000008</v>
      </c>
      <c r="E9" s="16">
        <f>D9/C9*100</f>
        <v>34.930497592438762</v>
      </c>
    </row>
    <row r="10" spans="1:6" ht="15" customHeight="1">
      <c r="A10" s="27" t="s">
        <v>1</v>
      </c>
      <c r="B10" s="3" t="s">
        <v>86</v>
      </c>
      <c r="C10" s="17">
        <v>54378200.159999996</v>
      </c>
      <c r="D10" s="17">
        <v>21353584.039999999</v>
      </c>
      <c r="E10" s="18">
        <f>D10/C10*100</f>
        <v>39.268648055967581</v>
      </c>
    </row>
    <row r="11" spans="1:6" ht="15" customHeight="1">
      <c r="A11" s="27" t="s">
        <v>2</v>
      </c>
      <c r="B11" s="3" t="s">
        <v>88</v>
      </c>
      <c r="C11" s="17">
        <v>155478114.11000001</v>
      </c>
      <c r="D11" s="17">
        <v>52121288.149999999</v>
      </c>
      <c r="E11" s="18">
        <f>D11/C11*100</f>
        <v>33.523231516124795</v>
      </c>
    </row>
    <row r="12" spans="1:6" ht="13.5" customHeight="1">
      <c r="A12" s="27" t="s">
        <v>3</v>
      </c>
      <c r="B12" s="3" t="s">
        <v>85</v>
      </c>
      <c r="C12" s="17">
        <v>8863902</v>
      </c>
      <c r="D12" s="17">
        <v>3315307.42</v>
      </c>
      <c r="E12" s="18">
        <f>D12/C12*100</f>
        <v>37.402347408624323</v>
      </c>
    </row>
    <row r="13" spans="1:6" ht="15.75" customHeight="1">
      <c r="A13" s="27" t="s">
        <v>4</v>
      </c>
      <c r="B13" s="3" t="s">
        <v>84</v>
      </c>
      <c r="C13" s="17">
        <v>1173783.6499999999</v>
      </c>
      <c r="D13" s="17">
        <v>101405.09</v>
      </c>
      <c r="E13" s="18">
        <f>D13/C13*100</f>
        <v>8.6391636141805179</v>
      </c>
    </row>
    <row r="14" spans="1:6" ht="18" customHeight="1">
      <c r="A14" s="27" t="s">
        <v>5</v>
      </c>
      <c r="B14" s="3" t="s">
        <v>83</v>
      </c>
      <c r="C14" s="17">
        <v>5550875</v>
      </c>
      <c r="D14" s="17">
        <v>1807232.58</v>
      </c>
      <c r="E14" s="18">
        <f t="shared" ref="E14:E20" si="0">D14/C14*100</f>
        <v>32.557616231675183</v>
      </c>
    </row>
    <row r="15" spans="1:6" ht="28.5">
      <c r="A15" s="27" t="s">
        <v>28</v>
      </c>
      <c r="B15" s="4" t="s">
        <v>82</v>
      </c>
      <c r="C15" s="17">
        <v>1629230.91</v>
      </c>
      <c r="D15" s="17">
        <v>619297.79</v>
      </c>
      <c r="E15" s="18">
        <f t="shared" si="0"/>
        <v>38.011664657160232</v>
      </c>
    </row>
    <row r="16" spans="1:6" ht="17.25" customHeight="1">
      <c r="A16" s="24" t="s">
        <v>6</v>
      </c>
      <c r="B16" s="5" t="s">
        <v>81</v>
      </c>
      <c r="C16" s="15">
        <f>SUM(C17:C21)</f>
        <v>40741906.210000001</v>
      </c>
      <c r="D16" s="15">
        <f>D17+D18+D19+D20+D21</f>
        <v>9840296.5899999999</v>
      </c>
      <c r="E16" s="16">
        <f t="shared" si="0"/>
        <v>24.152764328893188</v>
      </c>
    </row>
    <row r="17" spans="1:5" ht="15.75" customHeight="1">
      <c r="A17" s="25" t="s">
        <v>7</v>
      </c>
      <c r="B17" s="4" t="s">
        <v>80</v>
      </c>
      <c r="C17" s="17">
        <v>10812491.210000001</v>
      </c>
      <c r="D17" s="17">
        <v>4095823.23</v>
      </c>
      <c r="E17" s="18">
        <f t="shared" si="0"/>
        <v>37.880476852660486</v>
      </c>
    </row>
    <row r="18" spans="1:5" ht="14.25" customHeight="1">
      <c r="A18" s="25" t="s">
        <v>8</v>
      </c>
      <c r="B18" s="4" t="s">
        <v>79</v>
      </c>
      <c r="C18" s="17">
        <v>1745996</v>
      </c>
      <c r="D18" s="17">
        <v>501298.47</v>
      </c>
      <c r="E18" s="18">
        <f t="shared" si="0"/>
        <v>28.711318353535749</v>
      </c>
    </row>
    <row r="19" spans="1:5" ht="18.75" customHeight="1">
      <c r="A19" s="25" t="s">
        <v>9</v>
      </c>
      <c r="B19" s="6" t="s">
        <v>78</v>
      </c>
      <c r="C19" s="17">
        <v>9581352</v>
      </c>
      <c r="D19" s="17">
        <v>3334425.57</v>
      </c>
      <c r="E19" s="18">
        <f t="shared" si="0"/>
        <v>34.801201020482289</v>
      </c>
    </row>
    <row r="20" spans="1:5" ht="28.5" customHeight="1">
      <c r="A20" s="25" t="s">
        <v>10</v>
      </c>
      <c r="B20" s="7" t="s">
        <v>77</v>
      </c>
      <c r="C20" s="17">
        <v>16961540</v>
      </c>
      <c r="D20" s="17">
        <v>1284632.28</v>
      </c>
      <c r="E20" s="18">
        <f t="shared" si="0"/>
        <v>7.5737950681365014</v>
      </c>
    </row>
    <row r="21" spans="1:5" ht="26.25" customHeight="1">
      <c r="A21" s="25" t="s">
        <v>11</v>
      </c>
      <c r="B21" s="3" t="s">
        <v>76</v>
      </c>
      <c r="C21" s="17">
        <v>1640527</v>
      </c>
      <c r="D21" s="17">
        <v>624117.04</v>
      </c>
      <c r="E21" s="18">
        <f>SUM(D21/C21)*100</f>
        <v>38.043692057491285</v>
      </c>
    </row>
    <row r="22" spans="1:5" ht="15.75" customHeight="1">
      <c r="A22" s="24" t="s">
        <v>12</v>
      </c>
      <c r="B22" s="2" t="s">
        <v>75</v>
      </c>
      <c r="C22" s="15">
        <f>SUM(C23:C26)</f>
        <v>210637.36</v>
      </c>
      <c r="D22" s="15">
        <f>D23+D24+D25+D26</f>
        <v>5000</v>
      </c>
      <c r="E22" s="16">
        <f>D22/C22*100</f>
        <v>2.3737479429100325</v>
      </c>
    </row>
    <row r="23" spans="1:5" ht="17.25" customHeight="1">
      <c r="A23" s="25" t="s">
        <v>29</v>
      </c>
      <c r="B23" s="4" t="s">
        <v>74</v>
      </c>
      <c r="C23" s="17">
        <v>3600</v>
      </c>
      <c r="D23" s="17">
        <v>0</v>
      </c>
      <c r="E23" s="18">
        <f>SUM(D23/C23)*100</f>
        <v>0</v>
      </c>
    </row>
    <row r="24" spans="1:5" ht="42" customHeight="1">
      <c r="A24" s="25" t="s">
        <v>13</v>
      </c>
      <c r="B24" s="4" t="s">
        <v>73</v>
      </c>
      <c r="C24" s="17">
        <v>24000</v>
      </c>
      <c r="D24" s="17">
        <v>5000</v>
      </c>
      <c r="E24" s="18">
        <f>D24/C24*100</f>
        <v>20.833333333333336</v>
      </c>
    </row>
    <row r="25" spans="1:5" ht="28.5">
      <c r="A25" s="25" t="s">
        <v>14</v>
      </c>
      <c r="B25" s="6" t="s">
        <v>72</v>
      </c>
      <c r="C25" s="17">
        <v>181037.36</v>
      </c>
      <c r="D25" s="17">
        <v>0</v>
      </c>
      <c r="E25" s="18">
        <f>D25/C25*100</f>
        <v>0</v>
      </c>
    </row>
    <row r="26" spans="1:5" ht="16.5" customHeight="1">
      <c r="A26" s="25" t="s">
        <v>30</v>
      </c>
      <c r="B26" s="6" t="s">
        <v>71</v>
      </c>
      <c r="C26" s="17">
        <v>2000</v>
      </c>
      <c r="D26" s="17">
        <v>0</v>
      </c>
      <c r="E26" s="18">
        <f>D26/C26*100</f>
        <v>0</v>
      </c>
    </row>
    <row r="27" spans="1:5" ht="29.25" customHeight="1">
      <c r="A27" s="24" t="s">
        <v>15</v>
      </c>
      <c r="B27" s="8" t="s">
        <v>70</v>
      </c>
      <c r="C27" s="15">
        <v>87644039</v>
      </c>
      <c r="D27" s="15">
        <v>0</v>
      </c>
      <c r="E27" s="16">
        <f>D27/C27*100</f>
        <v>0</v>
      </c>
    </row>
    <row r="28" spans="1:5" ht="30.75" customHeight="1">
      <c r="A28" s="24" t="s">
        <v>16</v>
      </c>
      <c r="B28" s="5" t="s">
        <v>69</v>
      </c>
      <c r="C28" s="15">
        <v>18025229.68</v>
      </c>
      <c r="D28" s="15">
        <v>2546981.12</v>
      </c>
      <c r="E28" s="16">
        <f>D28/C28*100</f>
        <v>14.130089686601984</v>
      </c>
    </row>
    <row r="29" spans="1:5" ht="27" customHeight="1">
      <c r="A29" s="24" t="s">
        <v>17</v>
      </c>
      <c r="B29" s="9" t="s">
        <v>68</v>
      </c>
      <c r="C29" s="15">
        <v>3900</v>
      </c>
      <c r="D29" s="15">
        <v>0</v>
      </c>
      <c r="E29" s="16">
        <v>0</v>
      </c>
    </row>
    <row r="30" spans="1:5" ht="30.75" customHeight="1">
      <c r="A30" s="24" t="s">
        <v>18</v>
      </c>
      <c r="B30" s="2" t="s">
        <v>67</v>
      </c>
      <c r="C30" s="15">
        <v>110000</v>
      </c>
      <c r="D30" s="15">
        <v>0</v>
      </c>
      <c r="E30" s="16">
        <f t="shared" ref="E30:E49" si="1">D30/C30*100</f>
        <v>0</v>
      </c>
    </row>
    <row r="31" spans="1:5" ht="26.25" customHeight="1">
      <c r="A31" s="24" t="s">
        <v>19</v>
      </c>
      <c r="B31" s="9" t="s">
        <v>66</v>
      </c>
      <c r="C31" s="15">
        <v>1427800</v>
      </c>
      <c r="D31" s="15">
        <v>455627</v>
      </c>
      <c r="E31" s="16">
        <f t="shared" ref="E31" si="2">D31/C31*100</f>
        <v>31.911122005883175</v>
      </c>
    </row>
    <row r="32" spans="1:5" ht="26.25" customHeight="1">
      <c r="A32" s="24" t="s">
        <v>20</v>
      </c>
      <c r="B32" s="9" t="s">
        <v>65</v>
      </c>
      <c r="C32" s="15">
        <v>670790</v>
      </c>
      <c r="D32" s="15">
        <v>299006</v>
      </c>
      <c r="E32" s="16">
        <f t="shared" ref="E32:E36" si="3">D32/C32*100</f>
        <v>44.575202373321012</v>
      </c>
    </row>
    <row r="33" spans="1:5" ht="28.5" customHeight="1">
      <c r="A33" s="24" t="s">
        <v>21</v>
      </c>
      <c r="B33" s="34" t="s">
        <v>62</v>
      </c>
      <c r="C33" s="15">
        <f>C34+C35</f>
        <v>2653500</v>
      </c>
      <c r="D33" s="15">
        <f>D34+D35</f>
        <v>134521</v>
      </c>
      <c r="E33" s="16">
        <f t="shared" si="3"/>
        <v>5.0695684944413042</v>
      </c>
    </row>
    <row r="34" spans="1:5" ht="27.75" customHeight="1">
      <c r="A34" s="25" t="s">
        <v>36</v>
      </c>
      <c r="B34" s="3" t="s">
        <v>63</v>
      </c>
      <c r="C34" s="17">
        <v>2358500</v>
      </c>
      <c r="D34" s="17">
        <v>134521</v>
      </c>
      <c r="E34" s="18">
        <f t="shared" si="3"/>
        <v>5.7036675853296588</v>
      </c>
    </row>
    <row r="35" spans="1:5" ht="27" customHeight="1">
      <c r="A35" s="25" t="s">
        <v>37</v>
      </c>
      <c r="B35" s="10" t="s">
        <v>64</v>
      </c>
      <c r="C35" s="17">
        <v>295000</v>
      </c>
      <c r="D35" s="17">
        <v>0</v>
      </c>
      <c r="E35" s="18">
        <f t="shared" si="3"/>
        <v>0</v>
      </c>
    </row>
    <row r="36" spans="1:5" ht="26.25" customHeight="1">
      <c r="A36" s="24" t="s">
        <v>22</v>
      </c>
      <c r="B36" s="9" t="s">
        <v>61</v>
      </c>
      <c r="C36" s="15">
        <v>40400</v>
      </c>
      <c r="D36" s="15">
        <v>0</v>
      </c>
      <c r="E36" s="16">
        <f t="shared" si="3"/>
        <v>0</v>
      </c>
    </row>
    <row r="37" spans="1:5" ht="26.25" customHeight="1">
      <c r="A37" s="24" t="s">
        <v>23</v>
      </c>
      <c r="B37" s="11" t="s">
        <v>60</v>
      </c>
      <c r="C37" s="15">
        <v>62400</v>
      </c>
      <c r="D37" s="15">
        <v>0</v>
      </c>
      <c r="E37" s="16">
        <f t="shared" ref="E37:E46" si="4">D37/C37*100</f>
        <v>0</v>
      </c>
    </row>
    <row r="38" spans="1:5" ht="25.5" customHeight="1">
      <c r="A38" s="24" t="s">
        <v>24</v>
      </c>
      <c r="B38" s="9" t="s">
        <v>59</v>
      </c>
      <c r="C38" s="15">
        <f>SUM(C39:C40)</f>
        <v>748600</v>
      </c>
      <c r="D38" s="15">
        <f>SUM(D39:D40)</f>
        <v>259000</v>
      </c>
      <c r="E38" s="16">
        <f t="shared" si="4"/>
        <v>34.597916110072134</v>
      </c>
    </row>
    <row r="39" spans="1:5" ht="28.5">
      <c r="A39" s="25" t="s">
        <v>38</v>
      </c>
      <c r="B39" s="12" t="s">
        <v>58</v>
      </c>
      <c r="C39" s="17">
        <v>698600</v>
      </c>
      <c r="D39" s="17">
        <v>259000</v>
      </c>
      <c r="E39" s="16">
        <f t="shared" si="4"/>
        <v>37.074148296593187</v>
      </c>
    </row>
    <row r="40" spans="1:5" s="13" customFormat="1" ht="29.25" customHeight="1">
      <c r="A40" s="25" t="s">
        <v>39</v>
      </c>
      <c r="B40" s="12" t="s">
        <v>57</v>
      </c>
      <c r="C40" s="17">
        <v>50000</v>
      </c>
      <c r="D40" s="17">
        <v>0</v>
      </c>
      <c r="E40" s="16">
        <f t="shared" si="4"/>
        <v>0</v>
      </c>
    </row>
    <row r="41" spans="1:5" ht="30" customHeight="1">
      <c r="A41" s="24" t="s">
        <v>25</v>
      </c>
      <c r="B41" s="9" t="s">
        <v>56</v>
      </c>
      <c r="C41" s="15">
        <v>1200000</v>
      </c>
      <c r="D41" s="15">
        <v>0</v>
      </c>
      <c r="E41" s="16">
        <f t="shared" si="4"/>
        <v>0</v>
      </c>
    </row>
    <row r="42" spans="1:5" ht="27.75" customHeight="1">
      <c r="A42" s="28" t="s">
        <v>31</v>
      </c>
      <c r="B42" s="34" t="s">
        <v>89</v>
      </c>
      <c r="C42" s="15">
        <f>SUM(C43:C44)</f>
        <v>53581007.710000001</v>
      </c>
      <c r="D42" s="15">
        <f>D43+D44</f>
        <v>12133550.199999999</v>
      </c>
      <c r="E42" s="16">
        <f t="shared" si="4"/>
        <v>22.645244497212907</v>
      </c>
    </row>
    <row r="43" spans="1:5" ht="28.5">
      <c r="A43" s="30" t="s">
        <v>40</v>
      </c>
      <c r="B43" s="31" t="s">
        <v>55</v>
      </c>
      <c r="C43" s="33">
        <v>25247107.710000001</v>
      </c>
      <c r="D43" s="17">
        <v>1375450.2</v>
      </c>
      <c r="E43" s="18">
        <f t="shared" si="4"/>
        <v>5.44795156656778</v>
      </c>
    </row>
    <row r="44" spans="1:5" ht="28.5">
      <c r="A44" s="30" t="s">
        <v>41</v>
      </c>
      <c r="B44" s="31" t="s">
        <v>54</v>
      </c>
      <c r="C44" s="17">
        <v>28333900</v>
      </c>
      <c r="D44" s="17">
        <v>10758100</v>
      </c>
      <c r="E44" s="18">
        <f t="shared" si="4"/>
        <v>37.969005325775839</v>
      </c>
    </row>
    <row r="45" spans="1:5" ht="29.25" customHeight="1">
      <c r="A45" s="24" t="s">
        <v>32</v>
      </c>
      <c r="B45" s="29" t="s">
        <v>53</v>
      </c>
      <c r="C45" s="15">
        <v>6825619.2000000002</v>
      </c>
      <c r="D45" s="15">
        <v>182200</v>
      </c>
      <c r="E45" s="16">
        <f t="shared" si="4"/>
        <v>2.669354891641186</v>
      </c>
    </row>
    <row r="46" spans="1:5" ht="26.25" customHeight="1">
      <c r="A46" s="24" t="s">
        <v>33</v>
      </c>
      <c r="B46" s="32" t="s">
        <v>52</v>
      </c>
      <c r="C46" s="15">
        <v>3161386</v>
      </c>
      <c r="D46" s="15">
        <v>1359011.42</v>
      </c>
      <c r="E46" s="16">
        <f t="shared" si="4"/>
        <v>42.987835715094583</v>
      </c>
    </row>
    <row r="47" spans="1:5" s="13" customFormat="1" ht="33.75" customHeight="1">
      <c r="A47" s="24" t="s">
        <v>34</v>
      </c>
      <c r="B47" s="14" t="s">
        <v>51</v>
      </c>
      <c r="C47" s="15">
        <v>6000</v>
      </c>
      <c r="D47" s="15">
        <v>0</v>
      </c>
      <c r="E47" s="16">
        <f t="shared" si="1"/>
        <v>0</v>
      </c>
    </row>
    <row r="48" spans="1:5" ht="27" customHeight="1">
      <c r="A48" s="24" t="s">
        <v>35</v>
      </c>
      <c r="B48" s="2" t="s">
        <v>50</v>
      </c>
      <c r="C48" s="15">
        <v>18000</v>
      </c>
      <c r="D48" s="15">
        <v>0</v>
      </c>
      <c r="E48" s="16">
        <f t="shared" si="1"/>
        <v>0</v>
      </c>
    </row>
    <row r="49" spans="1:5" ht="27" customHeight="1">
      <c r="A49" s="24" t="s">
        <v>48</v>
      </c>
      <c r="B49" s="2" t="s">
        <v>49</v>
      </c>
      <c r="C49" s="15">
        <v>8400</v>
      </c>
      <c r="D49" s="36">
        <v>0</v>
      </c>
      <c r="E49" s="37">
        <f t="shared" si="1"/>
        <v>0</v>
      </c>
    </row>
    <row r="50" spans="1:5">
      <c r="A50" s="44" t="s">
        <v>44</v>
      </c>
      <c r="B50" s="45"/>
      <c r="C50" s="15">
        <f>C9+C16+C22+C27+C28+C29+C30+C31+C32+C33+C36+C37+C38+C41+C42+C45+C46+C47+C48+C49</f>
        <v>444213720.99000001</v>
      </c>
      <c r="D50" s="15">
        <f>D9+D16+D22+D27+D28+D29+D30+D31+D32+D33+D36+D37+D38+D41+D42+D45+D46+D47+D48+D49</f>
        <v>106533308.40000002</v>
      </c>
      <c r="E50" s="15">
        <f>D50/C50*100</f>
        <v>23.982444342910846</v>
      </c>
    </row>
    <row r="51" spans="1:5">
      <c r="C51" s="19"/>
      <c r="D51" s="19"/>
      <c r="E51" s="19"/>
    </row>
    <row r="52" spans="1:5" ht="15">
      <c r="C52" s="38"/>
      <c r="D52" s="38"/>
      <c r="E52" s="19"/>
    </row>
    <row r="53" spans="1:5">
      <c r="D53" s="19"/>
    </row>
  </sheetData>
  <mergeCells count="7">
    <mergeCell ref="E4:E7"/>
    <mergeCell ref="A1:E2"/>
    <mergeCell ref="A50:B50"/>
    <mergeCell ref="A4:A7"/>
    <mergeCell ref="B4:B7"/>
    <mergeCell ref="C4:C7"/>
    <mergeCell ref="D4:D7"/>
  </mergeCells>
  <pageMargins left="0.70866141732283472" right="0.11811023622047245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01.03.2019г.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2018-10-23T12:00:10Z</cp:lastPrinted>
  <dcterms:created xsi:type="dcterms:W3CDTF">2017-12-28T08:33:55Z</dcterms:created>
  <dcterms:modified xsi:type="dcterms:W3CDTF">2019-06-18T09:28:59Z</dcterms:modified>
</cp:coreProperties>
</file>