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S15" i="1" l="1"/>
  <c r="J15" i="1"/>
  <c r="V15" i="1" l="1"/>
  <c r="P15" i="1"/>
  <c r="M15" i="1"/>
  <c r="G15" i="1"/>
  <c r="D15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V13" i="1"/>
  <c r="S13" i="1"/>
  <c r="P13" i="1"/>
  <c r="M13" i="1"/>
  <c r="J13" i="1"/>
  <c r="G13" i="1"/>
  <c r="D13" i="1"/>
  <c r="V12" i="1"/>
  <c r="S12" i="1"/>
  <c r="P12" i="1"/>
  <c r="M12" i="1"/>
  <c r="J12" i="1"/>
  <c r="G12" i="1"/>
  <c r="D12" i="1"/>
  <c r="V11" i="1"/>
  <c r="S11" i="1"/>
  <c r="P11" i="1"/>
  <c r="M11" i="1"/>
  <c r="J11" i="1"/>
  <c r="G11" i="1"/>
  <c r="D11" i="1"/>
  <c r="V10" i="1"/>
  <c r="S10" i="1"/>
  <c r="P10" i="1"/>
  <c r="M10" i="1"/>
  <c r="J10" i="1"/>
  <c r="G10" i="1"/>
  <c r="D10" i="1"/>
  <c r="V9" i="1"/>
  <c r="S9" i="1"/>
  <c r="P9" i="1"/>
  <c r="M9" i="1"/>
  <c r="J9" i="1"/>
  <c r="G9" i="1"/>
  <c r="D9" i="1"/>
  <c r="V8" i="1"/>
  <c r="S8" i="1"/>
  <c r="P8" i="1"/>
  <c r="M8" i="1"/>
  <c r="J8" i="1"/>
  <c r="G8" i="1"/>
  <c r="D8" i="1"/>
  <c r="V7" i="1"/>
  <c r="S7" i="1"/>
  <c r="P7" i="1"/>
  <c r="M7" i="1"/>
  <c r="J7" i="1"/>
  <c r="G7" i="1"/>
  <c r="D7" i="1"/>
  <c r="P14" i="1" l="1"/>
  <c r="V14" i="1"/>
  <c r="S14" i="1"/>
  <c r="M14" i="1"/>
  <c r="J14" i="1"/>
  <c r="G14" i="1"/>
  <c r="D14" i="1"/>
</calcChain>
</file>

<file path=xl/sharedStrings.xml><?xml version="1.0" encoding="utf-8"?>
<sst xmlns="http://schemas.openxmlformats.org/spreadsheetml/2006/main" count="41" uniqueCount="23">
  <si>
    <t>Наименование муниципального образования</t>
  </si>
  <si>
    <t>Налоговые, неналоговые доходы</t>
  </si>
  <si>
    <t xml:space="preserve">Дотации на поддержку мер по обеспечению сбалансированности местных бюджетов </t>
  </si>
  <si>
    <t>Субсидии</t>
  </si>
  <si>
    <t>Субвенции</t>
  </si>
  <si>
    <t>Иные межбюджетные трансферты</t>
  </si>
  <si>
    <t>ВСЕГО ДОХОДОВ</t>
  </si>
  <si>
    <t>ВСЕГО РАСХОДОВ</t>
  </si>
  <si>
    <t>%-т исп.</t>
  </si>
  <si>
    <t>Балаганское с.п.</t>
  </si>
  <si>
    <t>Биритское с.п.</t>
  </si>
  <si>
    <t>Заславское с.п.</t>
  </si>
  <si>
    <t>Коноваловское с.п.</t>
  </si>
  <si>
    <t>Кумарейское с.п.</t>
  </si>
  <si>
    <t>Тарнопольское с.п.</t>
  </si>
  <si>
    <t>Шарагайское с.п.</t>
  </si>
  <si>
    <t>ИТОГО по сельским поселениям</t>
  </si>
  <si>
    <t>Районный бюджет</t>
  </si>
  <si>
    <t>Годовой план</t>
  </si>
  <si>
    <t xml:space="preserve">СПРАВКА ОБ ИСПОЛНЕНИИ БЮДЖЕТОВ МУНИЦИПАЛЬНЫХ ОБРАЗОВАНИЙ, МЕСТНОГО БЮДЖЕТА </t>
  </si>
  <si>
    <t>тыс. рублей</t>
  </si>
  <si>
    <t>на 01.03.2024 (по месячным отчетам)</t>
  </si>
  <si>
    <t>Исполнено на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</si>
</sst>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7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shrinkToFit="1"/>
    </xf>
    <xf numFmtId="164" fontId="2" fillId="2" borderId="5" xfId="0" applyNumberFormat="1" applyFont="1" applyFill="1" applyBorder="1" applyAlignment="1">
      <alignment horizontal="right" vertical="center" shrinkToFit="1"/>
    </xf>
    <xf numFmtId="164" fontId="2" fillId="0" borderId="4" xfId="0" applyNumberFormat="1" applyFont="1" applyFill="1" applyBorder="1" applyAlignment="1">
      <alignment horizontal="right" vertical="center" shrinkToFit="1"/>
    </xf>
    <xf numFmtId="164" fontId="2" fillId="0" borderId="5" xfId="0" applyNumberFormat="1" applyFont="1" applyFill="1" applyBorder="1" applyAlignment="1">
      <alignment horizontal="right" vertical="center" shrinkToFit="1"/>
    </xf>
    <xf numFmtId="3" fontId="2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right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1" xfId="0" applyNumberFormat="1" applyFont="1" applyFill="1" applyBorder="1" applyAlignment="1">
      <alignment horizontal="right" vertical="center" shrinkToFit="1"/>
    </xf>
    <xf numFmtId="165" fontId="2" fillId="2" borderId="17" xfId="0" applyNumberFormat="1" applyFont="1" applyFill="1" applyBorder="1" applyAlignment="1">
      <alignment horizontal="right" vertical="center" wrapText="1"/>
    </xf>
    <xf numFmtId="165" fontId="2" fillId="0" borderId="17" xfId="0" applyNumberFormat="1" applyFont="1" applyFill="1" applyBorder="1" applyAlignment="1">
      <alignment horizontal="right" vertical="center" wrapText="1"/>
    </xf>
    <xf numFmtId="165" fontId="2" fillId="2" borderId="9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3" xfId="0" applyNumberFormat="1" applyFont="1" applyFill="1" applyBorder="1" applyAlignment="1">
      <alignment horizontal="right" vertical="center" shrinkToFit="1"/>
    </xf>
    <xf numFmtId="165" fontId="2" fillId="2" borderId="6" xfId="0" applyNumberFormat="1" applyFont="1" applyFill="1" applyBorder="1" applyAlignment="1">
      <alignment horizontal="right" vertical="center" shrinkToFit="1"/>
    </xf>
    <xf numFmtId="165" fontId="2" fillId="2" borderId="19" xfId="0" applyNumberFormat="1" applyFont="1" applyFill="1" applyBorder="1" applyAlignment="1">
      <alignment horizontal="right" vertical="center" shrinkToFit="1"/>
    </xf>
    <xf numFmtId="3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tabSelected="1" workbookViewId="0">
      <selection activeCell="T14" sqref="T14"/>
    </sheetView>
  </sheetViews>
  <sheetFormatPr defaultRowHeight="15" x14ac:dyDescent="0.25"/>
  <cols>
    <col min="1" max="1" width="16.28515625" customWidth="1"/>
    <col min="2" max="2" width="10.140625" bestFit="1" customWidth="1"/>
    <col min="3" max="3" width="13.7109375" customWidth="1"/>
    <col min="4" max="4" width="12" customWidth="1"/>
    <col min="5" max="5" width="10.140625" bestFit="1" customWidth="1"/>
    <col min="6" max="6" width="11" customWidth="1"/>
    <col min="7" max="7" width="9.28515625" bestFit="1" customWidth="1"/>
    <col min="8" max="8" width="11.28515625" bestFit="1" customWidth="1"/>
    <col min="9" max="9" width="10.28515625" customWidth="1"/>
    <col min="10" max="10" width="9.42578125" bestFit="1" customWidth="1"/>
    <col min="11" max="11" width="11.28515625" bestFit="1" customWidth="1"/>
    <col min="12" max="12" width="10.7109375" customWidth="1"/>
    <col min="13" max="13" width="9.42578125" bestFit="1" customWidth="1"/>
    <col min="14" max="14" width="13.140625" bestFit="1" customWidth="1"/>
    <col min="15" max="15" width="10.42578125" customWidth="1"/>
    <col min="16" max="16" width="9.42578125" bestFit="1" customWidth="1"/>
    <col min="17" max="17" width="15.42578125" bestFit="1" customWidth="1"/>
    <col min="18" max="18" width="11" customWidth="1"/>
    <col min="19" max="19" width="9.42578125" bestFit="1" customWidth="1"/>
    <col min="20" max="20" width="15.42578125" bestFit="1" customWidth="1"/>
    <col min="21" max="21" width="10.85546875" customWidth="1"/>
    <col min="22" max="22" width="9.42578125" bestFit="1" customWidth="1"/>
  </cols>
  <sheetData>
    <row r="1" spans="1:22" x14ac:dyDescent="0.25">
      <c r="B1" s="41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2" x14ac:dyDescent="0.25">
      <c r="B2" s="42" t="s">
        <v>21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2" ht="15.75" thickBot="1" x14ac:dyDescent="0.3">
      <c r="B3" s="24"/>
      <c r="C3" s="24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6" t="s">
        <v>20</v>
      </c>
    </row>
    <row r="4" spans="1:22" ht="59.25" customHeight="1" thickBot="1" x14ac:dyDescent="0.3">
      <c r="A4" s="43" t="s">
        <v>0</v>
      </c>
      <c r="B4" s="45" t="s">
        <v>1</v>
      </c>
      <c r="C4" s="46"/>
      <c r="D4" s="46"/>
      <c r="E4" s="47" t="s">
        <v>2</v>
      </c>
      <c r="F4" s="48"/>
      <c r="G4" s="49"/>
      <c r="H4" s="39" t="s">
        <v>3</v>
      </c>
      <c r="I4" s="39"/>
      <c r="J4" s="39"/>
      <c r="K4" s="35" t="s">
        <v>4</v>
      </c>
      <c r="L4" s="36"/>
      <c r="M4" s="36"/>
      <c r="N4" s="47" t="s">
        <v>5</v>
      </c>
      <c r="O4" s="48"/>
      <c r="P4" s="48"/>
      <c r="Q4" s="35" t="s">
        <v>6</v>
      </c>
      <c r="R4" s="36"/>
      <c r="S4" s="37"/>
      <c r="T4" s="38" t="s">
        <v>7</v>
      </c>
      <c r="U4" s="39"/>
      <c r="V4" s="40"/>
    </row>
    <row r="5" spans="1:22" ht="45.75" thickBot="1" x14ac:dyDescent="0.3">
      <c r="A5" s="44"/>
      <c r="B5" s="1" t="s">
        <v>18</v>
      </c>
      <c r="C5" s="2" t="s">
        <v>22</v>
      </c>
      <c r="D5" s="3" t="s">
        <v>8</v>
      </c>
      <c r="E5" s="1" t="s">
        <v>18</v>
      </c>
      <c r="F5" s="27" t="s">
        <v>22</v>
      </c>
      <c r="G5" s="3" t="s">
        <v>8</v>
      </c>
      <c r="H5" s="1" t="s">
        <v>18</v>
      </c>
      <c r="I5" s="27" t="s">
        <v>22</v>
      </c>
      <c r="J5" s="4" t="s">
        <v>8</v>
      </c>
      <c r="K5" s="1" t="s">
        <v>18</v>
      </c>
      <c r="L5" s="27" t="s">
        <v>22</v>
      </c>
      <c r="M5" s="4" t="s">
        <v>8</v>
      </c>
      <c r="N5" s="1" t="s">
        <v>18</v>
      </c>
      <c r="O5" s="27" t="s">
        <v>22</v>
      </c>
      <c r="P5" s="4" t="s">
        <v>8</v>
      </c>
      <c r="Q5" s="1" t="s">
        <v>18</v>
      </c>
      <c r="R5" s="27" t="s">
        <v>22</v>
      </c>
      <c r="S5" s="4" t="s">
        <v>8</v>
      </c>
      <c r="T5" s="1" t="s">
        <v>18</v>
      </c>
      <c r="U5" s="27" t="s">
        <v>22</v>
      </c>
      <c r="V5" s="5" t="s">
        <v>8</v>
      </c>
    </row>
    <row r="6" spans="1:22" ht="16.5" thickBot="1" x14ac:dyDescent="0.3">
      <c r="A6" s="6">
        <v>1</v>
      </c>
      <c r="B6" s="7">
        <v>2</v>
      </c>
      <c r="C6" s="8">
        <v>3</v>
      </c>
      <c r="D6" s="9">
        <v>4</v>
      </c>
      <c r="E6" s="10">
        <v>5</v>
      </c>
      <c r="F6" s="11">
        <v>6</v>
      </c>
      <c r="G6" s="9">
        <v>7</v>
      </c>
      <c r="H6" s="7">
        <v>8</v>
      </c>
      <c r="I6" s="8">
        <v>9</v>
      </c>
      <c r="J6" s="9">
        <v>10</v>
      </c>
      <c r="K6" s="7">
        <v>11</v>
      </c>
      <c r="L6" s="8">
        <v>12</v>
      </c>
      <c r="M6" s="9">
        <v>13</v>
      </c>
      <c r="N6" s="7">
        <v>14</v>
      </c>
      <c r="O6" s="8">
        <v>15</v>
      </c>
      <c r="P6" s="9">
        <v>16</v>
      </c>
      <c r="Q6" s="7">
        <v>17</v>
      </c>
      <c r="R6" s="8">
        <v>18</v>
      </c>
      <c r="S6" s="9">
        <v>19</v>
      </c>
      <c r="T6" s="7">
        <v>20</v>
      </c>
      <c r="U6" s="8">
        <v>21</v>
      </c>
      <c r="V6" s="12">
        <v>22</v>
      </c>
    </row>
    <row r="7" spans="1:22" ht="31.5" x14ac:dyDescent="0.25">
      <c r="A7" s="13" t="s">
        <v>9</v>
      </c>
      <c r="B7" s="14">
        <v>16711.599999999999</v>
      </c>
      <c r="C7" s="15">
        <v>2620.6999999999998</v>
      </c>
      <c r="D7" s="29">
        <f t="shared" ref="D7:D15" si="0">IF(B7=0,"-",C7/B7)</f>
        <v>0.15681921539529428</v>
      </c>
      <c r="E7" s="14">
        <v>13915.2</v>
      </c>
      <c r="F7" s="15">
        <v>2319.1999999999998</v>
      </c>
      <c r="G7" s="29">
        <f t="shared" ref="G7:G15" si="1">IF(E7=0,"-",F7/E7)</f>
        <v>0.16666666666666666</v>
      </c>
      <c r="H7" s="14">
        <v>26420.799999999999</v>
      </c>
      <c r="I7" s="15">
        <v>0</v>
      </c>
      <c r="J7" s="29">
        <f t="shared" ref="J7:J15" si="2">IF(H7=0,"-",I7/H7)</f>
        <v>0</v>
      </c>
      <c r="K7" s="14">
        <v>591.1</v>
      </c>
      <c r="L7" s="15">
        <v>57.1</v>
      </c>
      <c r="M7" s="29">
        <f t="shared" ref="M7:M15" si="3">IF(K7=0,"-",L7/K7)</f>
        <v>9.6599560142107938E-2</v>
      </c>
      <c r="N7" s="14">
        <v>487.9</v>
      </c>
      <c r="O7" s="15">
        <v>64.599999999999994</v>
      </c>
      <c r="P7" s="29">
        <f t="shared" ref="P7:P14" si="4">IF(N7=0,"-",O7/N7)</f>
        <v>0.13240418118466898</v>
      </c>
      <c r="Q7" s="14">
        <v>58136.800000000003</v>
      </c>
      <c r="R7" s="15">
        <v>5061.7</v>
      </c>
      <c r="S7" s="29">
        <f t="shared" ref="S7:S15" si="5">IF(Q7=0,"-",R7/Q7)</f>
        <v>8.7065335553384429E-2</v>
      </c>
      <c r="T7" s="14">
        <v>58971.7</v>
      </c>
      <c r="U7" s="15">
        <v>3398.3</v>
      </c>
      <c r="V7" s="29">
        <f t="shared" ref="V7:V15" si="6">IF(T7=0,"-",U7/T7)</f>
        <v>5.7625946004608998E-2</v>
      </c>
    </row>
    <row r="8" spans="1:22" ht="15.75" x14ac:dyDescent="0.25">
      <c r="A8" s="13" t="s">
        <v>10</v>
      </c>
      <c r="B8" s="14">
        <v>2527.3000000000002</v>
      </c>
      <c r="C8" s="15">
        <v>456.6</v>
      </c>
      <c r="D8" s="29">
        <f t="shared" si="0"/>
        <v>0.18066711510307443</v>
      </c>
      <c r="E8" s="14">
        <v>7817.2</v>
      </c>
      <c r="F8" s="15">
        <v>1302.8</v>
      </c>
      <c r="G8" s="29">
        <f t="shared" si="1"/>
        <v>0.16665813846390012</v>
      </c>
      <c r="H8" s="14">
        <v>1776.6</v>
      </c>
      <c r="I8" s="15">
        <v>0</v>
      </c>
      <c r="J8" s="29">
        <f t="shared" si="2"/>
        <v>0</v>
      </c>
      <c r="K8" s="14">
        <v>276.3</v>
      </c>
      <c r="L8" s="15">
        <v>20.2</v>
      </c>
      <c r="M8" s="29">
        <f t="shared" si="3"/>
        <v>7.310893955845095E-2</v>
      </c>
      <c r="N8" s="14">
        <v>164.7</v>
      </c>
      <c r="O8" s="15">
        <v>10.8</v>
      </c>
      <c r="P8" s="29">
        <f t="shared" si="4"/>
        <v>6.5573770491803282E-2</v>
      </c>
      <c r="Q8" s="14">
        <v>12562</v>
      </c>
      <c r="R8" s="15">
        <v>1790.4</v>
      </c>
      <c r="S8" s="29">
        <f t="shared" si="5"/>
        <v>0.14252507562490049</v>
      </c>
      <c r="T8" s="14">
        <v>13870.6</v>
      </c>
      <c r="U8" s="15">
        <v>1520.6</v>
      </c>
      <c r="V8" s="29">
        <f t="shared" si="6"/>
        <v>0.10962755756780528</v>
      </c>
    </row>
    <row r="9" spans="1:22" ht="15.75" x14ac:dyDescent="0.25">
      <c r="A9" s="13" t="s">
        <v>11</v>
      </c>
      <c r="B9" s="14">
        <v>2521.6999999999998</v>
      </c>
      <c r="C9" s="15">
        <v>400.3</v>
      </c>
      <c r="D9" s="29">
        <f t="shared" si="0"/>
        <v>0.15874211841218228</v>
      </c>
      <c r="E9" s="14">
        <v>10203.200000000001</v>
      </c>
      <c r="F9" s="15">
        <v>1700.4</v>
      </c>
      <c r="G9" s="29">
        <f>IF(E9=0,"-",F9/E9)</f>
        <v>0.16665359887094244</v>
      </c>
      <c r="H9" s="14">
        <v>670</v>
      </c>
      <c r="I9" s="15">
        <v>0</v>
      </c>
      <c r="J9" s="29">
        <f t="shared" si="2"/>
        <v>0</v>
      </c>
      <c r="K9" s="14">
        <v>276.3</v>
      </c>
      <c r="L9" s="15">
        <v>18.399999999999999</v>
      </c>
      <c r="M9" s="29">
        <f t="shared" si="3"/>
        <v>6.6594281577994921E-2</v>
      </c>
      <c r="N9" s="14">
        <v>288.2</v>
      </c>
      <c r="O9" s="15">
        <v>14.7</v>
      </c>
      <c r="P9" s="29">
        <f t="shared" si="4"/>
        <v>5.1006245662734213E-2</v>
      </c>
      <c r="Q9" s="14">
        <v>13959.4</v>
      </c>
      <c r="R9" s="15">
        <v>2133.6999999999998</v>
      </c>
      <c r="S9" s="29">
        <f t="shared" si="5"/>
        <v>0.15285040904336861</v>
      </c>
      <c r="T9" s="14">
        <v>16469.099999999999</v>
      </c>
      <c r="U9" s="15">
        <v>1704.9</v>
      </c>
      <c r="V9" s="29">
        <f t="shared" si="6"/>
        <v>0.10352113958868428</v>
      </c>
    </row>
    <row r="10" spans="1:22" ht="31.5" x14ac:dyDescent="0.25">
      <c r="A10" s="13" t="s">
        <v>12</v>
      </c>
      <c r="B10" s="14">
        <v>2724.5</v>
      </c>
      <c r="C10" s="15">
        <v>413.1</v>
      </c>
      <c r="D10" s="29">
        <f t="shared" si="0"/>
        <v>0.15162415122040743</v>
      </c>
      <c r="E10" s="14">
        <v>9198.2999999999993</v>
      </c>
      <c r="F10" s="15">
        <v>1533</v>
      </c>
      <c r="G10" s="29">
        <f t="shared" si="1"/>
        <v>0.16666123087961907</v>
      </c>
      <c r="H10" s="14">
        <v>2350.3000000000002</v>
      </c>
      <c r="I10" s="15">
        <v>0</v>
      </c>
      <c r="J10" s="29">
        <f t="shared" si="2"/>
        <v>0</v>
      </c>
      <c r="K10" s="14">
        <v>276.3</v>
      </c>
      <c r="L10" s="15">
        <v>16.8</v>
      </c>
      <c r="M10" s="29">
        <f t="shared" si="3"/>
        <v>6.0803474484256242E-2</v>
      </c>
      <c r="N10" s="14">
        <v>346.9</v>
      </c>
      <c r="O10" s="15">
        <v>24.4</v>
      </c>
      <c r="P10" s="29">
        <f t="shared" si="4"/>
        <v>7.0337272989334107E-2</v>
      </c>
      <c r="Q10" s="14">
        <v>14896.3</v>
      </c>
      <c r="R10" s="15">
        <v>1987.3</v>
      </c>
      <c r="S10" s="29">
        <f t="shared" si="5"/>
        <v>0.13340896732745716</v>
      </c>
      <c r="T10" s="14">
        <v>16713.8</v>
      </c>
      <c r="U10" s="15">
        <v>1344</v>
      </c>
      <c r="V10" s="29">
        <f t="shared" si="6"/>
        <v>8.0412593186468664E-2</v>
      </c>
    </row>
    <row r="11" spans="1:22" ht="31.5" x14ac:dyDescent="0.25">
      <c r="A11" s="13" t="s">
        <v>13</v>
      </c>
      <c r="B11" s="14">
        <v>2987.4</v>
      </c>
      <c r="C11" s="15">
        <v>475.8</v>
      </c>
      <c r="D11" s="29">
        <f t="shared" si="0"/>
        <v>0.15926892950391644</v>
      </c>
      <c r="E11" s="14">
        <v>11508</v>
      </c>
      <c r="F11" s="15">
        <v>1918</v>
      </c>
      <c r="G11" s="29">
        <f t="shared" si="1"/>
        <v>0.16666666666666666</v>
      </c>
      <c r="H11" s="14">
        <v>1550.1</v>
      </c>
      <c r="I11" s="15">
        <v>0</v>
      </c>
      <c r="J11" s="29">
        <f t="shared" si="2"/>
        <v>0</v>
      </c>
      <c r="K11" s="14">
        <v>276.3</v>
      </c>
      <c r="L11" s="15">
        <v>15.4</v>
      </c>
      <c r="M11" s="29">
        <f t="shared" si="3"/>
        <v>5.5736518277234887E-2</v>
      </c>
      <c r="N11" s="14">
        <v>246.9</v>
      </c>
      <c r="O11" s="15">
        <v>24.4</v>
      </c>
      <c r="P11" s="29">
        <f t="shared" si="4"/>
        <v>9.8825435398946934E-2</v>
      </c>
      <c r="Q11" s="14">
        <v>16568.8</v>
      </c>
      <c r="R11" s="15">
        <v>2433.6</v>
      </c>
      <c r="S11" s="29">
        <f t="shared" si="5"/>
        <v>0.14687847037805996</v>
      </c>
      <c r="T11" s="14">
        <v>19423.7</v>
      </c>
      <c r="U11" s="15">
        <v>1392.9</v>
      </c>
      <c r="V11" s="29">
        <f t="shared" si="6"/>
        <v>7.1711362922615152E-2</v>
      </c>
    </row>
    <row r="12" spans="1:22" ht="31.5" x14ac:dyDescent="0.25">
      <c r="A12" s="13" t="s">
        <v>14</v>
      </c>
      <c r="B12" s="14">
        <v>2697.5</v>
      </c>
      <c r="C12" s="15">
        <v>450.5</v>
      </c>
      <c r="D12" s="30">
        <f t="shared" si="0"/>
        <v>0.16700648748841521</v>
      </c>
      <c r="E12" s="14">
        <v>9996.7999999999993</v>
      </c>
      <c r="F12" s="15">
        <v>1666.2</v>
      </c>
      <c r="G12" s="30">
        <f t="shared" si="1"/>
        <v>0.16667333546734958</v>
      </c>
      <c r="H12" s="14">
        <v>400</v>
      </c>
      <c r="I12" s="15">
        <v>0</v>
      </c>
      <c r="J12" s="30">
        <f t="shared" si="2"/>
        <v>0</v>
      </c>
      <c r="K12" s="14">
        <v>210.5</v>
      </c>
      <c r="L12" s="15">
        <v>16</v>
      </c>
      <c r="M12" s="30">
        <f t="shared" si="3"/>
        <v>7.6009501187648459E-2</v>
      </c>
      <c r="N12" s="14">
        <v>441.1</v>
      </c>
      <c r="O12" s="15">
        <v>23.5</v>
      </c>
      <c r="P12" s="30">
        <f t="shared" si="4"/>
        <v>5.3275901156200407E-2</v>
      </c>
      <c r="Q12" s="14">
        <v>13745.9</v>
      </c>
      <c r="R12" s="15">
        <v>2156.3000000000002</v>
      </c>
      <c r="S12" s="30">
        <f t="shared" si="5"/>
        <v>0.15686859354425686</v>
      </c>
      <c r="T12" s="14">
        <v>13879.9</v>
      </c>
      <c r="U12" s="15">
        <v>1671.3</v>
      </c>
      <c r="V12" s="30">
        <f t="shared" si="6"/>
        <v>0.12041153034243762</v>
      </c>
    </row>
    <row r="13" spans="1:22" ht="32.25" thickBot="1" x14ac:dyDescent="0.3">
      <c r="A13" s="13" t="s">
        <v>15</v>
      </c>
      <c r="B13" s="14">
        <v>1667.7</v>
      </c>
      <c r="C13" s="15">
        <v>200.6</v>
      </c>
      <c r="D13" s="30">
        <f t="shared" si="0"/>
        <v>0.12028542303771661</v>
      </c>
      <c r="E13" s="14">
        <v>7742</v>
      </c>
      <c r="F13" s="15">
        <v>1290.4000000000001</v>
      </c>
      <c r="G13" s="30">
        <f t="shared" si="1"/>
        <v>0.16667527770601911</v>
      </c>
      <c r="H13" s="14">
        <v>400</v>
      </c>
      <c r="I13" s="15">
        <v>0</v>
      </c>
      <c r="J13" s="30">
        <f t="shared" si="2"/>
        <v>0</v>
      </c>
      <c r="K13" s="14">
        <v>210.5</v>
      </c>
      <c r="L13" s="15">
        <v>13.6</v>
      </c>
      <c r="M13" s="30">
        <f t="shared" si="3"/>
        <v>6.4608076009501192E-2</v>
      </c>
      <c r="N13" s="14">
        <v>41.2</v>
      </c>
      <c r="O13" s="15">
        <v>6.9</v>
      </c>
      <c r="P13" s="30">
        <f t="shared" si="4"/>
        <v>0.16747572815533981</v>
      </c>
      <c r="Q13" s="14">
        <v>10061.299999999999</v>
      </c>
      <c r="R13" s="15">
        <v>1511.4</v>
      </c>
      <c r="S13" s="30">
        <f t="shared" si="5"/>
        <v>0.15021915657022455</v>
      </c>
      <c r="T13" s="14">
        <v>10144.700000000001</v>
      </c>
      <c r="U13" s="15">
        <v>1013</v>
      </c>
      <c r="V13" s="30">
        <f t="shared" si="6"/>
        <v>9.98550967500271E-2</v>
      </c>
    </row>
    <row r="14" spans="1:22" ht="53.25" customHeight="1" thickBot="1" x14ac:dyDescent="0.3">
      <c r="A14" s="16" t="s">
        <v>16</v>
      </c>
      <c r="B14" s="17">
        <f>SUM(B7:B13)</f>
        <v>31837.7</v>
      </c>
      <c r="C14" s="18">
        <f>SUM(C7:C13)</f>
        <v>5017.6000000000004</v>
      </c>
      <c r="D14" s="31">
        <f t="shared" si="0"/>
        <v>0.15759932407177654</v>
      </c>
      <c r="E14" s="21">
        <f>SUM(E7:E13)</f>
        <v>70380.7</v>
      </c>
      <c r="F14" s="22">
        <f>SUM(F7:F13)</f>
        <v>11730</v>
      </c>
      <c r="G14" s="33">
        <f t="shared" si="1"/>
        <v>0.16666500901525561</v>
      </c>
      <c r="H14" s="19">
        <f>SUM(H7:H13)</f>
        <v>33567.799999999996</v>
      </c>
      <c r="I14" s="20">
        <f>SUM(I7:I13)</f>
        <v>0</v>
      </c>
      <c r="J14" s="33">
        <f t="shared" si="2"/>
        <v>0</v>
      </c>
      <c r="K14" s="19">
        <f>SUM(K7:K13)</f>
        <v>2117.3000000000002</v>
      </c>
      <c r="L14" s="20">
        <f>SUM(L7:L13)</f>
        <v>157.49999999999997</v>
      </c>
      <c r="M14" s="33">
        <f t="shared" si="3"/>
        <v>7.438719123411891E-2</v>
      </c>
      <c r="N14" s="19">
        <f>SUM(N7:N13)</f>
        <v>2016.8999999999999</v>
      </c>
      <c r="O14" s="20">
        <f>SUM(O7:O13)</f>
        <v>169.3</v>
      </c>
      <c r="P14" s="33">
        <f t="shared" si="4"/>
        <v>8.3940701075908578E-2</v>
      </c>
      <c r="Q14" s="19">
        <f>SUM(Q7:Q13)</f>
        <v>139930.5</v>
      </c>
      <c r="R14" s="20">
        <f>SUM(R7:R13)</f>
        <v>17074.400000000001</v>
      </c>
      <c r="S14" s="33">
        <f t="shared" si="5"/>
        <v>0.12202057449948368</v>
      </c>
      <c r="T14" s="19">
        <f>SUM(T7:T13)</f>
        <v>149473.5</v>
      </c>
      <c r="U14" s="20">
        <f>SUM(U7:U13)</f>
        <v>12044.999999999998</v>
      </c>
      <c r="V14" s="34">
        <f t="shared" si="6"/>
        <v>8.0582845788718396E-2</v>
      </c>
    </row>
    <row r="15" spans="1:22" ht="44.25" customHeight="1" thickBot="1" x14ac:dyDescent="0.3">
      <c r="A15" s="23" t="s">
        <v>17</v>
      </c>
      <c r="B15" s="19">
        <v>58089.7</v>
      </c>
      <c r="C15" s="28">
        <v>9115.1</v>
      </c>
      <c r="D15" s="32">
        <f t="shared" si="0"/>
        <v>0.1569142205933238</v>
      </c>
      <c r="E15" s="19">
        <v>238493.8</v>
      </c>
      <c r="F15" s="20">
        <v>39748.800000000003</v>
      </c>
      <c r="G15" s="33">
        <f t="shared" si="1"/>
        <v>0.16666596783648047</v>
      </c>
      <c r="H15" s="19">
        <v>247079.4</v>
      </c>
      <c r="I15" s="20">
        <v>738.4</v>
      </c>
      <c r="J15" s="33">
        <f t="shared" si="2"/>
        <v>2.9885130043216875E-3</v>
      </c>
      <c r="K15" s="19">
        <v>420636</v>
      </c>
      <c r="L15" s="20">
        <v>56572.1</v>
      </c>
      <c r="M15" s="33">
        <f t="shared" si="3"/>
        <v>0.13449181715307296</v>
      </c>
      <c r="N15" s="19">
        <v>18173.099999999999</v>
      </c>
      <c r="O15" s="20">
        <v>1834.2</v>
      </c>
      <c r="P15" s="33">
        <f>IF(N15=0,"-",O15/N15)</f>
        <v>0.10092939564521189</v>
      </c>
      <c r="Q15" s="19">
        <v>982471.9</v>
      </c>
      <c r="R15" s="20">
        <v>107908.4</v>
      </c>
      <c r="S15" s="33">
        <f t="shared" si="5"/>
        <v>0.10983357386608207</v>
      </c>
      <c r="T15" s="19">
        <v>992787.2</v>
      </c>
      <c r="U15" s="20">
        <v>90856.4</v>
      </c>
      <c r="V15" s="33">
        <f t="shared" si="6"/>
        <v>9.1516490140082382E-2</v>
      </c>
    </row>
  </sheetData>
  <mergeCells count="10">
    <mergeCell ref="A4:A5"/>
    <mergeCell ref="B4:D4"/>
    <mergeCell ref="E4:G4"/>
    <mergeCell ref="H4:J4"/>
    <mergeCell ref="N4:P4"/>
    <mergeCell ref="Q4:S4"/>
    <mergeCell ref="T4:V4"/>
    <mergeCell ref="B1:U1"/>
    <mergeCell ref="B2:U2"/>
    <mergeCell ref="K4:M4"/>
  </mergeCells>
  <pageMargins left="0.51181102362204722" right="0.11811023622047245" top="0.35433070866141736" bottom="0.15748031496062992" header="0.31496062992125984" footer="0.31496062992125984"/>
  <pageSetup paperSize="9" scale="5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2024-03-28T04:56:58Z</dcterms:modified>
</cp:coreProperties>
</file>