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6" i="1" l="1"/>
  <c r="G16" i="1"/>
  <c r="V16" i="1"/>
  <c r="S16" i="1"/>
  <c r="P16" i="1"/>
  <c r="M16" i="1"/>
  <c r="J16" i="1"/>
  <c r="S15" i="1"/>
  <c r="J15" i="1"/>
  <c r="V15" i="1" l="1"/>
  <c r="P15" i="1"/>
  <c r="M15" i="1"/>
  <c r="G15" i="1"/>
  <c r="D15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V13" i="1"/>
  <c r="S13" i="1"/>
  <c r="P13" i="1"/>
  <c r="M13" i="1"/>
  <c r="J13" i="1"/>
  <c r="G13" i="1"/>
  <c r="D13" i="1"/>
  <c r="V12" i="1"/>
  <c r="S12" i="1"/>
  <c r="P12" i="1"/>
  <c r="M12" i="1"/>
  <c r="J12" i="1"/>
  <c r="G12" i="1"/>
  <c r="D12" i="1"/>
  <c r="V11" i="1"/>
  <c r="S11" i="1"/>
  <c r="P11" i="1"/>
  <c r="M11" i="1"/>
  <c r="J11" i="1"/>
  <c r="G11" i="1"/>
  <c r="D11" i="1"/>
  <c r="V10" i="1"/>
  <c r="S10" i="1"/>
  <c r="P10" i="1"/>
  <c r="M10" i="1"/>
  <c r="J10" i="1"/>
  <c r="G10" i="1"/>
  <c r="D10" i="1"/>
  <c r="V9" i="1"/>
  <c r="S9" i="1"/>
  <c r="P9" i="1"/>
  <c r="M9" i="1"/>
  <c r="J9" i="1"/>
  <c r="G9" i="1"/>
  <c r="D9" i="1"/>
  <c r="V8" i="1"/>
  <c r="S8" i="1"/>
  <c r="P8" i="1"/>
  <c r="M8" i="1"/>
  <c r="J8" i="1"/>
  <c r="G8" i="1"/>
  <c r="D8" i="1"/>
  <c r="V7" i="1"/>
  <c r="S7" i="1"/>
  <c r="P7" i="1"/>
  <c r="M7" i="1"/>
  <c r="J7" i="1"/>
  <c r="G7" i="1"/>
  <c r="D7" i="1"/>
  <c r="P14" i="1" l="1"/>
  <c r="V14" i="1"/>
  <c r="S14" i="1"/>
  <c r="M14" i="1"/>
  <c r="J14" i="1"/>
  <c r="G14" i="1"/>
  <c r="D14" i="1"/>
</calcChain>
</file>

<file path=xl/sharedStrings.xml><?xml version="1.0" encoding="utf-8"?>
<sst xmlns="http://schemas.openxmlformats.org/spreadsheetml/2006/main" count="42" uniqueCount="24">
  <si>
    <t>Наименование муниципального образования</t>
  </si>
  <si>
    <t>Налоговые, неналоговые доходы</t>
  </si>
  <si>
    <t xml:space="preserve">Дотации на поддержку мер по обеспечению сбалансированности местных бюджетов </t>
  </si>
  <si>
    <t>Субсидии</t>
  </si>
  <si>
    <t>Субвенции</t>
  </si>
  <si>
    <t>Иные межбюджетные трансферты</t>
  </si>
  <si>
    <t>ВСЕГО ДОХОДОВ</t>
  </si>
  <si>
    <t>ВСЕГО РАСХОДОВ</t>
  </si>
  <si>
    <t>%-т исп.</t>
  </si>
  <si>
    <t>Балаганское с.п.</t>
  </si>
  <si>
    <t>Биритское с.п.</t>
  </si>
  <si>
    <t>Заславское с.п.</t>
  </si>
  <si>
    <t>Коноваловское с.п.</t>
  </si>
  <si>
    <t>Кумарейское с.п.</t>
  </si>
  <si>
    <t>Тарнопольское с.п.</t>
  </si>
  <si>
    <t>Шарагайское с.п.</t>
  </si>
  <si>
    <t>ИТОГО по сельским поселениям</t>
  </si>
  <si>
    <t>Районный бюджет</t>
  </si>
  <si>
    <t>Годовой план</t>
  </si>
  <si>
    <t xml:space="preserve">СПРАВКА ОБ ИСПОЛНЕНИИ БЮДЖЕТОВ МУНИЦИПАЛЬНЫХ ОБРАЗОВАНИЙ, МЕСТНОГО БЮДЖЕТА </t>
  </si>
  <si>
    <t>Консолидированный бюджет</t>
  </si>
  <si>
    <t>тыс. рублей</t>
  </si>
  <si>
    <t>на 01.03.2023 (по месячным отчетам)</t>
  </si>
  <si>
    <t>Исполнено на 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</si>
</sst>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9" fontId="2" fillId="2" borderId="17" xfId="0" applyNumberFormat="1" applyFont="1" applyFill="1" applyBorder="1" applyAlignment="1">
      <alignment horizontal="right" vertical="center" wrapText="1"/>
    </xf>
    <xf numFmtId="9" fontId="2" fillId="0" borderId="17" xfId="0" applyNumberFormat="1" applyFont="1" applyFill="1" applyBorder="1" applyAlignment="1">
      <alignment horizontal="right" vertical="center" wrapText="1"/>
    </xf>
    <xf numFmtId="3" fontId="2" fillId="2" borderId="18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7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9" fontId="2" fillId="2" borderId="9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4" xfId="0" applyNumberFormat="1" applyFont="1" applyFill="1" applyBorder="1" applyAlignment="1">
      <alignment horizontal="right" vertical="center" shrinkToFit="1"/>
    </xf>
    <xf numFmtId="164" fontId="2" fillId="2" borderId="5" xfId="0" applyNumberFormat="1" applyFont="1" applyFill="1" applyBorder="1" applyAlignment="1">
      <alignment horizontal="right" vertical="center" shrinkToFit="1"/>
    </xf>
    <xf numFmtId="9" fontId="2" fillId="2" borderId="6" xfId="0" applyNumberFormat="1" applyFont="1" applyFill="1" applyBorder="1" applyAlignment="1">
      <alignment horizontal="right" vertical="center" shrinkToFit="1"/>
    </xf>
    <xf numFmtId="164" fontId="2" fillId="0" borderId="4" xfId="0" applyNumberFormat="1" applyFont="1" applyFill="1" applyBorder="1" applyAlignment="1">
      <alignment horizontal="right" vertical="center" shrinkToFit="1"/>
    </xf>
    <xf numFmtId="164" fontId="2" fillId="0" borderId="5" xfId="0" applyNumberFormat="1" applyFont="1" applyFill="1" applyBorder="1" applyAlignment="1">
      <alignment horizontal="right" vertical="center" shrinkToFit="1"/>
    </xf>
    <xf numFmtId="9" fontId="2" fillId="2" borderId="19" xfId="0" applyNumberFormat="1" applyFont="1" applyFill="1" applyBorder="1" applyAlignment="1">
      <alignment horizontal="right" vertical="center" shrinkToFit="1"/>
    </xf>
    <xf numFmtId="3" fontId="2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3" fontId="2" fillId="0" borderId="18" xfId="0" applyNumberFormat="1" applyFont="1" applyFill="1" applyBorder="1" applyAlignment="1" applyProtection="1">
      <alignment vertical="center" wrapText="1"/>
      <protection locked="0"/>
    </xf>
    <xf numFmtId="164" fontId="2" fillId="2" borderId="21" xfId="0" applyNumberFormat="1" applyFont="1" applyFill="1" applyBorder="1" applyAlignment="1">
      <alignment horizontal="right" vertical="center" shrinkToFit="1"/>
    </xf>
    <xf numFmtId="164" fontId="2" fillId="2" borderId="22" xfId="0" applyNumberFormat="1" applyFont="1" applyFill="1" applyBorder="1" applyAlignment="1">
      <alignment horizontal="right" vertical="center" shrinkToFit="1"/>
    </xf>
    <xf numFmtId="164" fontId="2" fillId="2" borderId="3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164" fontId="2" fillId="2" borderId="23" xfId="0" applyNumberFormat="1" applyFont="1" applyFill="1" applyBorder="1" applyAlignment="1">
      <alignment horizontal="right" vertical="center" shrinkToFit="1"/>
    </xf>
    <xf numFmtId="9" fontId="2" fillId="2" borderId="13" xfId="0" applyNumberFormat="1" applyFont="1" applyFill="1" applyBorder="1" applyAlignment="1">
      <alignment horizontal="right" vertical="center" shrinkToFit="1"/>
    </xf>
    <xf numFmtId="164" fontId="4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abSelected="1" workbookViewId="0">
      <selection activeCell="C14" sqref="C14"/>
    </sheetView>
  </sheetViews>
  <sheetFormatPr defaultRowHeight="15" x14ac:dyDescent="0.25"/>
  <cols>
    <col min="1" max="1" width="16.28515625" customWidth="1"/>
    <col min="2" max="2" width="10.140625" bestFit="1" customWidth="1"/>
    <col min="3" max="3" width="13.7109375" customWidth="1"/>
    <col min="4" max="4" width="12" customWidth="1"/>
    <col min="5" max="5" width="10.140625" bestFit="1" customWidth="1"/>
    <col min="6" max="6" width="11" customWidth="1"/>
    <col min="7" max="7" width="9.28515625" bestFit="1" customWidth="1"/>
    <col min="8" max="8" width="11.28515625" bestFit="1" customWidth="1"/>
    <col min="9" max="9" width="10.28515625" customWidth="1"/>
    <col min="10" max="10" width="9.42578125" bestFit="1" customWidth="1"/>
    <col min="11" max="11" width="11.28515625" bestFit="1" customWidth="1"/>
    <col min="12" max="12" width="10.7109375" customWidth="1"/>
    <col min="13" max="13" width="9.42578125" bestFit="1" customWidth="1"/>
    <col min="14" max="14" width="13.140625" bestFit="1" customWidth="1"/>
    <col min="15" max="15" width="10.42578125" customWidth="1"/>
    <col min="16" max="16" width="9.42578125" bestFit="1" customWidth="1"/>
    <col min="17" max="17" width="15.42578125" bestFit="1" customWidth="1"/>
    <col min="18" max="18" width="11" customWidth="1"/>
    <col min="19" max="19" width="9.42578125" bestFit="1" customWidth="1"/>
    <col min="20" max="20" width="15.42578125" bestFit="1" customWidth="1"/>
    <col min="21" max="21" width="10.85546875" customWidth="1"/>
    <col min="22" max="22" width="9.42578125" bestFit="1" customWidth="1"/>
  </cols>
  <sheetData>
    <row r="1" spans="1:22" x14ac:dyDescent="0.25">
      <c r="B1" s="55" t="s">
        <v>19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2" x14ac:dyDescent="0.25">
      <c r="B2" s="56" t="s">
        <v>22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2" ht="15.75" thickBot="1" x14ac:dyDescent="0.3">
      <c r="B3" s="29"/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5" t="s">
        <v>21</v>
      </c>
    </row>
    <row r="4" spans="1:22" ht="59.25" customHeight="1" thickBot="1" x14ac:dyDescent="0.3">
      <c r="A4" s="42" t="s">
        <v>0</v>
      </c>
      <c r="B4" s="44" t="s">
        <v>1</v>
      </c>
      <c r="C4" s="45"/>
      <c r="D4" s="45"/>
      <c r="E4" s="46" t="s">
        <v>2</v>
      </c>
      <c r="F4" s="47"/>
      <c r="G4" s="48"/>
      <c r="H4" s="49" t="s">
        <v>3</v>
      </c>
      <c r="I4" s="49"/>
      <c r="J4" s="49"/>
      <c r="K4" s="50" t="s">
        <v>4</v>
      </c>
      <c r="L4" s="51"/>
      <c r="M4" s="51"/>
      <c r="N4" s="46" t="s">
        <v>5</v>
      </c>
      <c r="O4" s="47"/>
      <c r="P4" s="47"/>
      <c r="Q4" s="50" t="s">
        <v>6</v>
      </c>
      <c r="R4" s="51"/>
      <c r="S4" s="52"/>
      <c r="T4" s="53" t="s">
        <v>7</v>
      </c>
      <c r="U4" s="49"/>
      <c r="V4" s="54"/>
    </row>
    <row r="5" spans="1:22" ht="45.75" thickBot="1" x14ac:dyDescent="0.3">
      <c r="A5" s="43"/>
      <c r="B5" s="1" t="s">
        <v>18</v>
      </c>
      <c r="C5" s="2" t="s">
        <v>23</v>
      </c>
      <c r="D5" s="3" t="s">
        <v>8</v>
      </c>
      <c r="E5" s="1" t="s">
        <v>18</v>
      </c>
      <c r="F5" s="41" t="s">
        <v>23</v>
      </c>
      <c r="G5" s="3" t="s">
        <v>8</v>
      </c>
      <c r="H5" s="1" t="s">
        <v>18</v>
      </c>
      <c r="I5" s="41" t="s">
        <v>23</v>
      </c>
      <c r="J5" s="4" t="s">
        <v>8</v>
      </c>
      <c r="K5" s="1" t="s">
        <v>18</v>
      </c>
      <c r="L5" s="41" t="s">
        <v>23</v>
      </c>
      <c r="M5" s="4" t="s">
        <v>8</v>
      </c>
      <c r="N5" s="1" t="s">
        <v>18</v>
      </c>
      <c r="O5" s="41" t="s">
        <v>23</v>
      </c>
      <c r="P5" s="4" t="s">
        <v>8</v>
      </c>
      <c r="Q5" s="1" t="s">
        <v>18</v>
      </c>
      <c r="R5" s="41" t="s">
        <v>23</v>
      </c>
      <c r="S5" s="4" t="s">
        <v>8</v>
      </c>
      <c r="T5" s="1" t="s">
        <v>18</v>
      </c>
      <c r="U5" s="41" t="s">
        <v>23</v>
      </c>
      <c r="V5" s="5" t="s">
        <v>8</v>
      </c>
    </row>
    <row r="6" spans="1:22" ht="16.5" thickBot="1" x14ac:dyDescent="0.3">
      <c r="A6" s="6">
        <v>1</v>
      </c>
      <c r="B6" s="7">
        <v>2</v>
      </c>
      <c r="C6" s="8">
        <v>3</v>
      </c>
      <c r="D6" s="9">
        <v>4</v>
      </c>
      <c r="E6" s="10">
        <v>5</v>
      </c>
      <c r="F6" s="11">
        <v>6</v>
      </c>
      <c r="G6" s="9">
        <v>7</v>
      </c>
      <c r="H6" s="7">
        <v>8</v>
      </c>
      <c r="I6" s="8">
        <v>9</v>
      </c>
      <c r="J6" s="9">
        <v>10</v>
      </c>
      <c r="K6" s="7">
        <v>11</v>
      </c>
      <c r="L6" s="8">
        <v>12</v>
      </c>
      <c r="M6" s="9">
        <v>13</v>
      </c>
      <c r="N6" s="7">
        <v>14</v>
      </c>
      <c r="O6" s="8">
        <v>15</v>
      </c>
      <c r="P6" s="9">
        <v>16</v>
      </c>
      <c r="Q6" s="7">
        <v>17</v>
      </c>
      <c r="R6" s="8">
        <v>18</v>
      </c>
      <c r="S6" s="9">
        <v>19</v>
      </c>
      <c r="T6" s="7">
        <v>20</v>
      </c>
      <c r="U6" s="8">
        <v>21</v>
      </c>
      <c r="V6" s="12">
        <v>22</v>
      </c>
    </row>
    <row r="7" spans="1:22" ht="31.5" x14ac:dyDescent="0.25">
      <c r="A7" s="13" t="s">
        <v>9</v>
      </c>
      <c r="B7" s="14">
        <v>15043</v>
      </c>
      <c r="C7" s="15">
        <v>894.8</v>
      </c>
      <c r="D7" s="16">
        <f t="shared" ref="D7:D16" si="0">IF(B7=0,"-",C7/B7)</f>
        <v>5.9482815927674001E-2</v>
      </c>
      <c r="E7" s="14">
        <v>12168.6</v>
      </c>
      <c r="F7" s="15">
        <v>2027.5</v>
      </c>
      <c r="G7" s="16">
        <f t="shared" ref="G7:G16" si="1">IF(E7=0,"-",F7/E7)</f>
        <v>0.16661735943329553</v>
      </c>
      <c r="H7" s="14">
        <v>78816</v>
      </c>
      <c r="I7" s="15">
        <v>0</v>
      </c>
      <c r="J7" s="16">
        <f t="shared" ref="J7:J16" si="2">IF(H7=0,"-",I7/H7)</f>
        <v>0</v>
      </c>
      <c r="K7" s="14">
        <v>484</v>
      </c>
      <c r="L7" s="15">
        <v>49.7</v>
      </c>
      <c r="M7" s="16">
        <f t="shared" ref="M7:M16" si="3">IF(K7=0,"-",L7/K7)</f>
        <v>0.10268595041322315</v>
      </c>
      <c r="N7" s="14">
        <v>387.9</v>
      </c>
      <c r="O7" s="15">
        <v>64.7</v>
      </c>
      <c r="P7" s="16">
        <f t="shared" ref="P7:P14" si="4">IF(N7=0,"-",O7/N7)</f>
        <v>0.16679556586749164</v>
      </c>
      <c r="Q7" s="14">
        <v>106909.5</v>
      </c>
      <c r="R7" s="15">
        <v>3036.6</v>
      </c>
      <c r="S7" s="16">
        <f t="shared" ref="S7:S16" si="5">IF(Q7=0,"-",R7/Q7)</f>
        <v>2.8403462741851751E-2</v>
      </c>
      <c r="T7" s="14">
        <v>107661.5</v>
      </c>
      <c r="U7" s="15">
        <v>4492.3</v>
      </c>
      <c r="V7" s="16">
        <f t="shared" ref="V7:V16" si="6">IF(T7=0,"-",U7/T7)</f>
        <v>4.1726150945324003E-2</v>
      </c>
    </row>
    <row r="8" spans="1:22" ht="15.75" x14ac:dyDescent="0.25">
      <c r="A8" s="13" t="s">
        <v>10</v>
      </c>
      <c r="B8" s="14">
        <v>2213.1</v>
      </c>
      <c r="C8" s="15">
        <v>142.80000000000001</v>
      </c>
      <c r="D8" s="16">
        <f t="shared" si="0"/>
        <v>6.4524874610275187E-2</v>
      </c>
      <c r="E8" s="14">
        <v>6123.5</v>
      </c>
      <c r="F8" s="15">
        <v>1020.4</v>
      </c>
      <c r="G8" s="16">
        <f t="shared" si="1"/>
        <v>0.16663672736180288</v>
      </c>
      <c r="H8" s="14">
        <v>1815.5</v>
      </c>
      <c r="I8" s="15">
        <v>0</v>
      </c>
      <c r="J8" s="16">
        <f t="shared" si="2"/>
        <v>0</v>
      </c>
      <c r="K8" s="14">
        <v>223.5</v>
      </c>
      <c r="L8" s="15">
        <v>16.2</v>
      </c>
      <c r="M8" s="16">
        <f t="shared" si="3"/>
        <v>7.2483221476510068E-2</v>
      </c>
      <c r="N8" s="14">
        <v>64.7</v>
      </c>
      <c r="O8" s="15">
        <v>10.8</v>
      </c>
      <c r="P8" s="16">
        <f t="shared" si="4"/>
        <v>0.16692426584234932</v>
      </c>
      <c r="Q8" s="14">
        <v>10440.299999999999</v>
      </c>
      <c r="R8" s="15">
        <v>1190.2</v>
      </c>
      <c r="S8" s="16">
        <f t="shared" si="5"/>
        <v>0.11400055553959179</v>
      </c>
      <c r="T8" s="14">
        <v>11401.7</v>
      </c>
      <c r="U8" s="15">
        <v>1411.3</v>
      </c>
      <c r="V8" s="16">
        <f t="shared" si="6"/>
        <v>0.1237797872247121</v>
      </c>
    </row>
    <row r="9" spans="1:22" ht="15.75" x14ac:dyDescent="0.25">
      <c r="A9" s="13" t="s">
        <v>11</v>
      </c>
      <c r="B9" s="14">
        <v>2299.6</v>
      </c>
      <c r="C9" s="15">
        <v>190.4</v>
      </c>
      <c r="D9" s="16">
        <f t="shared" si="0"/>
        <v>8.2797008175334849E-2</v>
      </c>
      <c r="E9" s="14">
        <v>8670.6</v>
      </c>
      <c r="F9" s="15">
        <v>1444.8</v>
      </c>
      <c r="G9" s="16">
        <f>IF(E9=0,"-",F9/E9)</f>
        <v>0.16663206698498373</v>
      </c>
      <c r="H9" s="14">
        <v>400</v>
      </c>
      <c r="I9" s="15">
        <v>0</v>
      </c>
      <c r="J9" s="16">
        <f t="shared" si="2"/>
        <v>0</v>
      </c>
      <c r="K9" s="14">
        <v>223.5</v>
      </c>
      <c r="L9" s="15">
        <v>17.5</v>
      </c>
      <c r="M9" s="16">
        <f t="shared" si="3"/>
        <v>7.829977628635347E-2</v>
      </c>
      <c r="N9" s="14">
        <v>88.2</v>
      </c>
      <c r="O9" s="15">
        <v>14.7</v>
      </c>
      <c r="P9" s="16">
        <f t="shared" si="4"/>
        <v>0.16666666666666666</v>
      </c>
      <c r="Q9" s="14">
        <v>11681.9</v>
      </c>
      <c r="R9" s="15">
        <v>1667.3</v>
      </c>
      <c r="S9" s="16">
        <f t="shared" si="5"/>
        <v>0.14272507040806717</v>
      </c>
      <c r="T9" s="14">
        <v>12981.9</v>
      </c>
      <c r="U9" s="15">
        <v>1445.1</v>
      </c>
      <c r="V9" s="16">
        <f t="shared" si="6"/>
        <v>0.11131652531601691</v>
      </c>
    </row>
    <row r="10" spans="1:22" ht="31.5" x14ac:dyDescent="0.25">
      <c r="A10" s="13" t="s">
        <v>12</v>
      </c>
      <c r="B10" s="14">
        <v>2240.6</v>
      </c>
      <c r="C10" s="15">
        <v>198.1</v>
      </c>
      <c r="D10" s="16">
        <f t="shared" si="0"/>
        <v>8.8413817727394456E-2</v>
      </c>
      <c r="E10" s="14">
        <v>7626.2</v>
      </c>
      <c r="F10" s="15">
        <v>1270.8</v>
      </c>
      <c r="G10" s="16">
        <f t="shared" si="1"/>
        <v>0.16663607038892239</v>
      </c>
      <c r="H10" s="14">
        <v>1910.8</v>
      </c>
      <c r="I10" s="15">
        <v>0</v>
      </c>
      <c r="J10" s="16">
        <f t="shared" si="2"/>
        <v>0</v>
      </c>
      <c r="K10" s="14">
        <v>223.5</v>
      </c>
      <c r="L10" s="15">
        <v>9.8000000000000007</v>
      </c>
      <c r="M10" s="16">
        <f t="shared" si="3"/>
        <v>4.3847874720357942E-2</v>
      </c>
      <c r="N10" s="14">
        <v>146.9</v>
      </c>
      <c r="O10" s="15">
        <v>24.4</v>
      </c>
      <c r="P10" s="16">
        <f t="shared" si="4"/>
        <v>0.16609938733832538</v>
      </c>
      <c r="Q10" s="14">
        <v>12148</v>
      </c>
      <c r="R10" s="15">
        <v>1503.1</v>
      </c>
      <c r="S10" s="16">
        <f t="shared" si="5"/>
        <v>0.12373230161343431</v>
      </c>
      <c r="T10" s="14">
        <v>13781.1</v>
      </c>
      <c r="U10" s="15">
        <v>1281.4000000000001</v>
      </c>
      <c r="V10" s="16">
        <f t="shared" si="6"/>
        <v>9.2982417949220311E-2</v>
      </c>
    </row>
    <row r="11" spans="1:22" ht="31.5" x14ac:dyDescent="0.25">
      <c r="A11" s="13" t="s">
        <v>13</v>
      </c>
      <c r="B11" s="14">
        <v>1889.6</v>
      </c>
      <c r="C11" s="15">
        <v>176.7</v>
      </c>
      <c r="D11" s="16">
        <f t="shared" si="0"/>
        <v>9.3511854360711258E-2</v>
      </c>
      <c r="E11" s="14">
        <v>10049.4</v>
      </c>
      <c r="F11" s="15">
        <v>1674.6</v>
      </c>
      <c r="G11" s="16">
        <f t="shared" si="1"/>
        <v>0.16663681413815751</v>
      </c>
      <c r="H11" s="14">
        <v>400</v>
      </c>
      <c r="I11" s="15">
        <v>0</v>
      </c>
      <c r="J11" s="16">
        <f t="shared" si="2"/>
        <v>0</v>
      </c>
      <c r="K11" s="14">
        <v>223.5</v>
      </c>
      <c r="L11" s="15">
        <v>15.4</v>
      </c>
      <c r="M11" s="16">
        <f t="shared" si="3"/>
        <v>6.8903803131991057E-2</v>
      </c>
      <c r="N11" s="14">
        <v>146.9</v>
      </c>
      <c r="O11" s="15">
        <v>24.4</v>
      </c>
      <c r="P11" s="16">
        <f t="shared" si="4"/>
        <v>0.16609938733832538</v>
      </c>
      <c r="Q11" s="14">
        <v>12709.4</v>
      </c>
      <c r="R11" s="15">
        <v>1891.2</v>
      </c>
      <c r="S11" s="16">
        <f t="shared" si="5"/>
        <v>0.14880324798967695</v>
      </c>
      <c r="T11" s="14">
        <v>16389.2</v>
      </c>
      <c r="U11" s="15">
        <v>1405.9</v>
      </c>
      <c r="V11" s="16">
        <f t="shared" si="6"/>
        <v>8.5782100407585479E-2</v>
      </c>
    </row>
    <row r="12" spans="1:22" ht="31.5" x14ac:dyDescent="0.25">
      <c r="A12" s="13" t="s">
        <v>14</v>
      </c>
      <c r="B12" s="14">
        <v>2449.1999999999998</v>
      </c>
      <c r="C12" s="15">
        <v>185.5</v>
      </c>
      <c r="D12" s="17">
        <f t="shared" si="0"/>
        <v>7.5739016821819369E-2</v>
      </c>
      <c r="E12" s="14">
        <v>8370.4</v>
      </c>
      <c r="F12" s="15">
        <v>1394.8</v>
      </c>
      <c r="G12" s="17">
        <f t="shared" si="1"/>
        <v>0.16663480837235975</v>
      </c>
      <c r="H12" s="14">
        <v>73845.600000000006</v>
      </c>
      <c r="I12" s="15">
        <v>0</v>
      </c>
      <c r="J12" s="17">
        <f t="shared" si="2"/>
        <v>0</v>
      </c>
      <c r="K12" s="14">
        <v>174.4</v>
      </c>
      <c r="L12" s="15">
        <v>13.3</v>
      </c>
      <c r="M12" s="17">
        <f t="shared" si="3"/>
        <v>7.6261467889908258E-2</v>
      </c>
      <c r="N12" s="14">
        <v>141.1</v>
      </c>
      <c r="O12" s="15">
        <v>23.5</v>
      </c>
      <c r="P12" s="17">
        <f t="shared" si="4"/>
        <v>0.16654854712969525</v>
      </c>
      <c r="Q12" s="14">
        <v>84980.7</v>
      </c>
      <c r="R12" s="15">
        <v>1617</v>
      </c>
      <c r="S12" s="17">
        <f t="shared" si="5"/>
        <v>1.9027849852966617E-2</v>
      </c>
      <c r="T12" s="14">
        <v>85552</v>
      </c>
      <c r="U12" s="15">
        <v>1594.4</v>
      </c>
      <c r="V12" s="17">
        <f t="shared" si="6"/>
        <v>1.863661866467178E-2</v>
      </c>
    </row>
    <row r="13" spans="1:22" ht="32.25" thickBot="1" x14ac:dyDescent="0.3">
      <c r="A13" s="13" t="s">
        <v>15</v>
      </c>
      <c r="B13" s="14">
        <v>1484</v>
      </c>
      <c r="C13" s="15">
        <v>96.4</v>
      </c>
      <c r="D13" s="17">
        <f t="shared" si="0"/>
        <v>6.4959568733153644E-2</v>
      </c>
      <c r="E13" s="14">
        <v>5749.4</v>
      </c>
      <c r="F13" s="15">
        <v>1258.3</v>
      </c>
      <c r="G13" s="17">
        <f t="shared" si="1"/>
        <v>0.21885761992555747</v>
      </c>
      <c r="H13" s="14">
        <v>300</v>
      </c>
      <c r="I13" s="15">
        <v>0</v>
      </c>
      <c r="J13" s="17">
        <f t="shared" si="2"/>
        <v>0</v>
      </c>
      <c r="K13" s="14">
        <v>174.4</v>
      </c>
      <c r="L13" s="15">
        <v>12.7</v>
      </c>
      <c r="M13" s="17">
        <f t="shared" si="3"/>
        <v>7.2821100917431186E-2</v>
      </c>
      <c r="N13" s="14">
        <v>41.2</v>
      </c>
      <c r="O13" s="15">
        <v>6.8</v>
      </c>
      <c r="P13" s="17">
        <f t="shared" si="4"/>
        <v>0.16504854368932037</v>
      </c>
      <c r="Q13" s="14">
        <v>7748.9</v>
      </c>
      <c r="R13" s="15">
        <v>1374.4</v>
      </c>
      <c r="S13" s="17">
        <f t="shared" si="5"/>
        <v>0.17736711017047582</v>
      </c>
      <c r="T13" s="14">
        <v>7823.1</v>
      </c>
      <c r="U13" s="15">
        <v>1675.4</v>
      </c>
      <c r="V13" s="17">
        <f t="shared" si="6"/>
        <v>0.21416062686147436</v>
      </c>
    </row>
    <row r="14" spans="1:22" ht="53.25" customHeight="1" thickBot="1" x14ac:dyDescent="0.3">
      <c r="A14" s="18" t="s">
        <v>16</v>
      </c>
      <c r="B14" s="19">
        <f>SUM(B7:B13)</f>
        <v>27619.099999999995</v>
      </c>
      <c r="C14" s="20">
        <f>SUM(C7:C13)</f>
        <v>1884.7</v>
      </c>
      <c r="D14" s="21">
        <f t="shared" si="0"/>
        <v>6.8239008512225252E-2</v>
      </c>
      <c r="E14" s="25">
        <f>SUM(E7:E13)</f>
        <v>58758.1</v>
      </c>
      <c r="F14" s="26">
        <f>SUM(F7:F13)</f>
        <v>10091.199999999999</v>
      </c>
      <c r="G14" s="24">
        <f t="shared" si="1"/>
        <v>0.17174142799035366</v>
      </c>
      <c r="H14" s="22">
        <f>SUM(H7:H13)</f>
        <v>157487.90000000002</v>
      </c>
      <c r="I14" s="23">
        <f>SUM(I7:I13)</f>
        <v>0</v>
      </c>
      <c r="J14" s="24">
        <f t="shared" si="2"/>
        <v>0</v>
      </c>
      <c r="K14" s="22">
        <f>SUM(K7:K13)</f>
        <v>1726.8000000000002</v>
      </c>
      <c r="L14" s="23">
        <f>SUM(L7:L13)</f>
        <v>134.6</v>
      </c>
      <c r="M14" s="24">
        <f t="shared" si="3"/>
        <v>7.7947648830206148E-2</v>
      </c>
      <c r="N14" s="22">
        <f>SUM(N7:N13)</f>
        <v>1016.9</v>
      </c>
      <c r="O14" s="23">
        <f>SUM(O7:O13)</f>
        <v>169.3</v>
      </c>
      <c r="P14" s="24">
        <f t="shared" si="4"/>
        <v>0.1664863801750418</v>
      </c>
      <c r="Q14" s="22">
        <f>SUM(Q7:Q13)</f>
        <v>246618.69999999998</v>
      </c>
      <c r="R14" s="23">
        <f>SUM(R7:R13)</f>
        <v>12279.800000000001</v>
      </c>
      <c r="S14" s="24">
        <f t="shared" si="5"/>
        <v>4.9792655625871041E-2</v>
      </c>
      <c r="T14" s="22">
        <f>SUM(T7:T13)</f>
        <v>255590.50000000003</v>
      </c>
      <c r="U14" s="23">
        <f>SUM(U7:U13)</f>
        <v>13305.8</v>
      </c>
      <c r="V14" s="27">
        <f t="shared" si="6"/>
        <v>5.2059055403076399E-2</v>
      </c>
    </row>
    <row r="15" spans="1:22" ht="32.25" thickBot="1" x14ac:dyDescent="0.3">
      <c r="A15" s="31" t="s">
        <v>17</v>
      </c>
      <c r="B15" s="32">
        <v>55596.9</v>
      </c>
      <c r="C15" s="36">
        <v>2296.8000000000002</v>
      </c>
      <c r="D15" s="37">
        <f t="shared" si="0"/>
        <v>4.1311655865704747E-2</v>
      </c>
      <c r="E15" s="33">
        <v>161148.29999999999</v>
      </c>
      <c r="F15" s="34">
        <v>26858</v>
      </c>
      <c r="G15" s="27">
        <f t="shared" si="1"/>
        <v>0.1666663563934587</v>
      </c>
      <c r="H15" s="33">
        <v>155775.9</v>
      </c>
      <c r="I15" s="34">
        <v>5010.2</v>
      </c>
      <c r="J15" s="27">
        <f t="shared" si="2"/>
        <v>3.2162869866263009E-2</v>
      </c>
      <c r="K15" s="33">
        <v>363909.5</v>
      </c>
      <c r="L15" s="34">
        <v>45521.3</v>
      </c>
      <c r="M15" s="27">
        <f t="shared" si="3"/>
        <v>0.12508961706138477</v>
      </c>
      <c r="N15" s="33">
        <v>16869.5</v>
      </c>
      <c r="O15" s="34">
        <v>2006.3</v>
      </c>
      <c r="P15" s="27">
        <f>IF(N15=0,"-",O15/N15)</f>
        <v>0.11893061442247843</v>
      </c>
      <c r="Q15" s="33">
        <v>753300.1</v>
      </c>
      <c r="R15" s="34">
        <v>81822.5</v>
      </c>
      <c r="S15" s="24">
        <f t="shared" si="5"/>
        <v>0.10861872977316743</v>
      </c>
      <c r="T15" s="33">
        <v>767829.5</v>
      </c>
      <c r="U15" s="34">
        <v>79260.899999999994</v>
      </c>
      <c r="V15" s="27">
        <f t="shared" si="6"/>
        <v>0.10322721385411734</v>
      </c>
    </row>
    <row r="16" spans="1:22" ht="32.25" thickBot="1" x14ac:dyDescent="0.3">
      <c r="A16" s="28" t="s">
        <v>20</v>
      </c>
      <c r="B16" s="38">
        <v>83215.600000000006</v>
      </c>
      <c r="C16" s="40">
        <v>4181.5</v>
      </c>
      <c r="D16" s="37">
        <f t="shared" si="0"/>
        <v>5.0248991775580537E-2</v>
      </c>
      <c r="E16" s="38">
        <v>161148.29999999999</v>
      </c>
      <c r="F16" s="40">
        <v>26858</v>
      </c>
      <c r="G16" s="37">
        <f t="shared" si="1"/>
        <v>0.1666663563934587</v>
      </c>
      <c r="H16" s="38">
        <v>313263.8</v>
      </c>
      <c r="I16" s="40">
        <v>5010.2</v>
      </c>
      <c r="J16" s="37">
        <f t="shared" si="2"/>
        <v>1.599354920677078E-2</v>
      </c>
      <c r="K16" s="38">
        <v>365636.3</v>
      </c>
      <c r="L16" s="40">
        <v>45655.9</v>
      </c>
      <c r="M16" s="37">
        <f t="shared" si="3"/>
        <v>0.12486697847013549</v>
      </c>
      <c r="N16" s="38">
        <v>14970.9</v>
      </c>
      <c r="O16" s="40">
        <v>1214</v>
      </c>
      <c r="P16" s="37">
        <f>IF(N16=0,"-",O16/N16)</f>
        <v>8.1090649192767303E-2</v>
      </c>
      <c r="Q16" s="38">
        <v>938244.8</v>
      </c>
      <c r="R16" s="39">
        <v>83049.600000000006</v>
      </c>
      <c r="S16" s="24">
        <f t="shared" si="5"/>
        <v>8.8515918233706178E-2</v>
      </c>
      <c r="T16" s="38">
        <v>961746.1</v>
      </c>
      <c r="U16" s="40">
        <v>81514</v>
      </c>
      <c r="V16" s="24">
        <f t="shared" si="6"/>
        <v>8.4756257394753148E-2</v>
      </c>
    </row>
  </sheetData>
  <mergeCells count="10">
    <mergeCell ref="Q4:S4"/>
    <mergeCell ref="T4:V4"/>
    <mergeCell ref="B1:U1"/>
    <mergeCell ref="B2:U2"/>
    <mergeCell ref="K4:M4"/>
    <mergeCell ref="A4:A5"/>
    <mergeCell ref="B4:D4"/>
    <mergeCell ref="E4:G4"/>
    <mergeCell ref="H4:J4"/>
    <mergeCell ref="N4:P4"/>
  </mergeCells>
  <pageMargins left="0.51181102362204722" right="0.11811023622047245" top="0.35433070866141736" bottom="0.15748031496062992" header="0.31496062992125984" footer="0.31496062992125984"/>
  <pageSetup paperSize="9" scale="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2023-03-16T07:03:21Z</dcterms:modified>
</cp:coreProperties>
</file>