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8075" windowHeight="9780" activeTab="0"/>
  </bookViews>
  <sheets>
    <sheet name="Доходы расходы на 01.12.2015" sheetId="1" r:id="rId1"/>
  </sheets>
  <definedNames>
    <definedName name="_xlnm.Print_Titles" localSheetId="0">'Доходы расходы на 01.12.2015'!$A:$B</definedName>
    <definedName name="_xlnm.Print_Area" localSheetId="0">'Доходы расходы на 01.12.2015'!$A$1:$BN$10</definedName>
  </definedNames>
  <calcPr fullCalcOnLoad="1"/>
</workbook>
</file>

<file path=xl/sharedStrings.xml><?xml version="1.0" encoding="utf-8"?>
<sst xmlns="http://schemas.openxmlformats.org/spreadsheetml/2006/main" count="113" uniqueCount="45">
  <si>
    <t>Единый налог на вмененный доход для отдельных видов деятельности</t>
  </si>
  <si>
    <t>Налог на доходы физических лиц</t>
  </si>
  <si>
    <t>СОЦИАЛЬНАЯ ПОЛИТИКА</t>
  </si>
  <si>
    <t>КУЛЬТУРА, КИНЕМАТОГРАФИЯ</t>
  </si>
  <si>
    <t>ЖИЛИЩНО-КОММУНАЛЬНОЕ ХОЗЯЙСТВО</t>
  </si>
  <si>
    <t>Единый сельскохозяйственный налог</t>
  </si>
  <si>
    <t>ОХРАНА ОКРУЖАЮЩЕЙ СРЕДЫ</t>
  </si>
  <si>
    <t>ОБЩЕГОСУДАРСТВЕННЫЕ ВОПРОСЫ</t>
  </si>
  <si>
    <t>НАЦИОНАЛЬНАЯ ЭКОНОМИКА</t>
  </si>
  <si>
    <t>ОБРАЗОВАНИЕ</t>
  </si>
  <si>
    <t>Иные межбюджетные трансферты</t>
  </si>
  <si>
    <t>ФИЗИЧЕСКАЯ КУЛЬТУРА И СПОРТ</t>
  </si>
  <si>
    <t>НАЦИОНАЛЬНАЯ БЕЗОПАСНОСТЬ И ПРАВООХРАНИТЕЛЬНАЯ ДЕЯТЕЛЬНОСТЬ</t>
  </si>
  <si>
    <t>Доходы бюджета - Всего</t>
  </si>
  <si>
    <t>ОБСЛУЖИВАНИЕ ГОСУДАРСТВЕННОГО И МУНИЦИПАЛЬНОГО ДОЛГА</t>
  </si>
  <si>
    <t>СРЕДСТВА МАССОВОЙ ИНФОРМАЦИИ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</si>
  <si>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</si>
  <si>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</si>
  <si>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</si>
  <si>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</si>
  <si>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</si>
  <si>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</si>
  <si>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</si>
  <si>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ИТОГО</t>
  </si>
  <si>
    <t>в том числе:</t>
  </si>
  <si>
    <t>Наименование МО</t>
  </si>
  <si>
    <t>Расходы бюджета - Всего</t>
  </si>
  <si>
    <t>№ п/п</t>
  </si>
  <si>
    <t>Дотации</t>
  </si>
  <si>
    <t>Субсидии</t>
  </si>
  <si>
    <t>Субвенции</t>
  </si>
  <si>
    <t>тыс. рублей</t>
  </si>
  <si>
    <t>Налоговые и неналоговые доходы</t>
  </si>
  <si>
    <t>МБТ ОБЩЕГО ХАРАКТЕРА БЮДЖЕТАМ СУБЪЕКТОВ РОССИЙСКОЙ ФЕДЕРАЦИИ И МУНИЦИПАЛЬНЫХ ОБРАЗОВАНИЙ</t>
  </si>
  <si>
    <t>Прочие безвозмездные поступления</t>
  </si>
  <si>
    <t>Платежи за пользование природными ресурсами</t>
  </si>
  <si>
    <t>Доходы от оказания платных услуг</t>
  </si>
  <si>
    <t>Муниципальное образование Балаганский район</t>
  </si>
  <si>
    <t>1.</t>
  </si>
  <si>
    <t>Дефицит (профицит)бюджета</t>
  </si>
  <si>
    <t xml:space="preserve"> Начальник финансового управления Балаганского района:                     С.В.Кормилицына                 </t>
  </si>
  <si>
    <t>исп. Махрова О.Е., тел 50-0-36</t>
  </si>
  <si>
    <t>Отчет об исполнении бюджета  муниципального образования Балаганский район
 по состоянию на 1 декабря 2015 года (собственный бюджет)</t>
  </si>
  <si>
    <t>План на 01.12.2015</t>
  </si>
  <si>
    <t>Факт на 01.12.2015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</si>
</sst>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&quot;р.&quot;"/>
  </numFmts>
  <fonts count="43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8"/>
      <color indexed="8"/>
      <name val="Times New Roman"/>
      <family val="1"/>
    </font>
    <font>
      <sz val="8"/>
      <name val="Arial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32" borderId="0" xfId="0" applyFont="1" applyFill="1" applyAlignment="1">
      <alignment/>
    </xf>
    <xf numFmtId="0" fontId="0" fillId="32" borderId="0" xfId="0" applyFill="1" applyAlignment="1">
      <alignment/>
    </xf>
    <xf numFmtId="0" fontId="0" fillId="32" borderId="0" xfId="0" applyFont="1" applyFill="1" applyAlignment="1">
      <alignment/>
    </xf>
    <xf numFmtId="9" fontId="3" fillId="0" borderId="0" xfId="55" applyFont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49" fontId="7" fillId="32" borderId="11" xfId="0" applyNumberFormat="1" applyFont="1" applyFill="1" applyBorder="1" applyAlignment="1">
      <alignment horizontal="left" wrapText="1"/>
    </xf>
    <xf numFmtId="164" fontId="7" fillId="32" borderId="12" xfId="0" applyNumberFormat="1" applyFont="1" applyFill="1" applyBorder="1" applyAlignment="1">
      <alignment horizontal="right"/>
    </xf>
    <xf numFmtId="0" fontId="8" fillId="0" borderId="10" xfId="0" applyFont="1" applyBorder="1" applyAlignment="1">
      <alignment/>
    </xf>
    <xf numFmtId="0" fontId="8" fillId="0" borderId="13" xfId="0" applyFont="1" applyBorder="1" applyAlignment="1">
      <alignment/>
    </xf>
    <xf numFmtId="164" fontId="8" fillId="0" borderId="10" xfId="0" applyNumberFormat="1" applyFont="1" applyBorder="1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164" fontId="7" fillId="33" borderId="12" xfId="0" applyNumberFormat="1" applyFont="1" applyFill="1" applyBorder="1" applyAlignment="1">
      <alignment horizontal="right"/>
    </xf>
    <xf numFmtId="164" fontId="8" fillId="33" borderId="10" xfId="0" applyNumberFormat="1" applyFont="1" applyFill="1" applyBorder="1" applyAlignment="1">
      <alignment/>
    </xf>
    <xf numFmtId="0" fontId="7" fillId="33" borderId="14" xfId="0" applyFont="1" applyFill="1" applyBorder="1" applyAlignment="1">
      <alignment horizontal="center" wrapText="1"/>
    </xf>
    <xf numFmtId="0" fontId="7" fillId="33" borderId="15" xfId="0" applyFont="1" applyFill="1" applyBorder="1" applyAlignment="1">
      <alignment horizontal="center" wrapText="1"/>
    </xf>
    <xf numFmtId="0" fontId="7" fillId="33" borderId="16" xfId="0" applyFont="1" applyFill="1" applyBorder="1" applyAlignment="1">
      <alignment horizontal="center" wrapText="1"/>
    </xf>
    <xf numFmtId="0" fontId="7" fillId="33" borderId="17" xfId="0" applyFont="1" applyFill="1" applyBorder="1" applyAlignment="1">
      <alignment horizontal="center" wrapText="1"/>
    </xf>
    <xf numFmtId="0" fontId="7" fillId="33" borderId="18" xfId="0" applyFont="1" applyFill="1" applyBorder="1" applyAlignment="1">
      <alignment horizontal="center" wrapText="1"/>
    </xf>
    <xf numFmtId="0" fontId="7" fillId="33" borderId="19" xfId="0" applyFont="1" applyFill="1" applyBorder="1" applyAlignment="1">
      <alignment horizontal="center" wrapText="1"/>
    </xf>
    <xf numFmtId="49" fontId="7" fillId="32" borderId="10" xfId="0" applyNumberFormat="1" applyFont="1" applyFill="1" applyBorder="1" applyAlignment="1">
      <alignment horizontal="center" vertical="center" wrapText="1"/>
    </xf>
    <xf numFmtId="49" fontId="3" fillId="32" borderId="13" xfId="0" applyNumberFormat="1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0" fontId="2" fillId="32" borderId="20" xfId="0" applyFont="1" applyFill="1" applyBorder="1" applyAlignment="1">
      <alignment horizontal="left"/>
    </xf>
    <xf numFmtId="0" fontId="2" fillId="32" borderId="21" xfId="0" applyFont="1" applyFill="1" applyBorder="1" applyAlignment="1">
      <alignment horizontal="left"/>
    </xf>
    <xf numFmtId="0" fontId="2" fillId="32" borderId="13" xfId="0" applyFont="1" applyFill="1" applyBorder="1" applyAlignment="1">
      <alignment horizontal="left"/>
    </xf>
    <xf numFmtId="49" fontId="7" fillId="32" borderId="13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wrapText="1"/>
    </xf>
    <xf numFmtId="0" fontId="2" fillId="32" borderId="15" xfId="0" applyFont="1" applyFill="1" applyBorder="1" applyAlignment="1">
      <alignment horizontal="center" wrapText="1"/>
    </xf>
    <xf numFmtId="0" fontId="2" fillId="32" borderId="16" xfId="0" applyFont="1" applyFill="1" applyBorder="1" applyAlignment="1">
      <alignment horizontal="center" wrapText="1"/>
    </xf>
    <xf numFmtId="0" fontId="2" fillId="32" borderId="17" xfId="0" applyFont="1" applyFill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49" fontId="2" fillId="32" borderId="10" xfId="0" applyNumberFormat="1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left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32" borderId="14" xfId="0" applyFont="1" applyFill="1" applyBorder="1" applyAlignment="1">
      <alignment horizontal="left" vertical="center"/>
    </xf>
    <xf numFmtId="0" fontId="2" fillId="32" borderId="26" xfId="0" applyFont="1" applyFill="1" applyBorder="1" applyAlignment="1">
      <alignment horizontal="left" vertical="center"/>
    </xf>
    <xf numFmtId="0" fontId="2" fillId="32" borderId="15" xfId="0" applyFont="1" applyFill="1" applyBorder="1" applyAlignment="1">
      <alignment horizontal="left" vertical="center"/>
    </xf>
    <xf numFmtId="0" fontId="2" fillId="32" borderId="18" xfId="0" applyFont="1" applyFill="1" applyBorder="1" applyAlignment="1">
      <alignment horizontal="left" vertical="center"/>
    </xf>
    <xf numFmtId="0" fontId="2" fillId="32" borderId="27" xfId="0" applyFont="1" applyFill="1" applyBorder="1" applyAlignment="1">
      <alignment horizontal="left" vertical="center"/>
    </xf>
    <xf numFmtId="0" fontId="2" fillId="32" borderId="19" xfId="0" applyFont="1" applyFill="1" applyBorder="1" applyAlignment="1">
      <alignment horizontal="left" vertical="center"/>
    </xf>
    <xf numFmtId="49" fontId="9" fillId="32" borderId="10" xfId="0" applyNumberFormat="1" applyFont="1" applyFill="1" applyBorder="1" applyAlignment="1">
      <alignment horizontal="center" vertical="center" wrapText="1"/>
    </xf>
    <xf numFmtId="49" fontId="3" fillId="32" borderId="2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5"/>
  <sheetViews>
    <sheetView tabSelected="1" zoomScalePageLayoutView="0" workbookViewId="0" topLeftCell="AT1">
      <selection activeCell="BH18" sqref="BH18"/>
    </sheetView>
  </sheetViews>
  <sheetFormatPr defaultColWidth="9.140625" defaultRowHeight="12.75"/>
  <cols>
    <col min="1" max="1" width="4.57421875" style="1" customWidth="1"/>
    <col min="2" max="2" width="19.421875" style="1" customWidth="1"/>
    <col min="3" max="3" width="8.57421875" style="1" customWidth="1"/>
    <col min="4" max="4" width="8.421875" style="1" customWidth="1"/>
    <col min="5" max="5" width="9.00390625" style="1" customWidth="1"/>
    <col min="6" max="7" width="8.421875" style="1" customWidth="1"/>
    <col min="8" max="8" width="8.7109375" style="1" bestFit="1" customWidth="1"/>
    <col min="9" max="9" width="9.140625" style="1" customWidth="1"/>
    <col min="10" max="10" width="8.7109375" style="1" bestFit="1" customWidth="1"/>
    <col min="11" max="11" width="5.28125" style="1" customWidth="1"/>
    <col min="12" max="12" width="5.57421875" style="1" customWidth="1"/>
    <col min="13" max="13" width="7.00390625" style="1" customWidth="1"/>
    <col min="14" max="14" width="7.140625" style="1" customWidth="1"/>
    <col min="15" max="15" width="6.421875" style="1" customWidth="1"/>
    <col min="16" max="16" width="7.421875" style="1" customWidth="1"/>
    <col min="17" max="17" width="5.140625" style="1" customWidth="1"/>
    <col min="18" max="18" width="5.421875" style="1" customWidth="1"/>
    <col min="19" max="20" width="8.57421875" style="1" customWidth="1"/>
    <col min="21" max="21" width="4.8515625" style="1" customWidth="1"/>
    <col min="22" max="22" width="5.28125" style="1" customWidth="1"/>
    <col min="23" max="23" width="6.57421875" style="1" customWidth="1"/>
    <col min="24" max="24" width="7.28125" style="1" customWidth="1"/>
    <col min="25" max="25" width="5.421875" style="1" customWidth="1"/>
    <col min="26" max="26" width="5.140625" style="1" customWidth="1"/>
    <col min="27" max="27" width="8.7109375" style="1" customWidth="1"/>
    <col min="28" max="29" width="8.8515625" style="1" customWidth="1"/>
    <col min="30" max="30" width="9.28125" style="1" customWidth="1"/>
    <col min="31" max="31" width="8.7109375" style="1" customWidth="1"/>
    <col min="32" max="32" width="9.7109375" style="1" customWidth="1"/>
    <col min="33" max="33" width="9.421875" style="1" customWidth="1"/>
    <col min="34" max="34" width="9.28125" style="1" customWidth="1"/>
    <col min="35" max="35" width="9.421875" style="1" customWidth="1"/>
    <col min="36" max="36" width="10.421875" style="1" customWidth="1"/>
    <col min="37" max="37" width="8.421875" style="1" customWidth="1"/>
    <col min="38" max="38" width="8.7109375" style="1" customWidth="1"/>
    <col min="39" max="39" width="5.140625" style="1" customWidth="1"/>
    <col min="40" max="40" width="5.28125" style="1" bestFit="1" customWidth="1"/>
    <col min="41" max="41" width="8.7109375" style="1" customWidth="1"/>
    <col min="42" max="42" width="8.7109375" style="1" bestFit="1" customWidth="1"/>
    <col min="43" max="43" width="9.140625" style="1" customWidth="1"/>
    <col min="44" max="44" width="9.57421875" style="1" customWidth="1"/>
    <col min="45" max="45" width="5.57421875" style="1" customWidth="1"/>
    <col min="46" max="46" width="5.28125" style="1" customWidth="1"/>
    <col min="47" max="47" width="5.00390625" style="1" customWidth="1"/>
    <col min="48" max="48" width="5.421875" style="1" customWidth="1"/>
    <col min="49" max="49" width="5.28125" style="1" customWidth="1"/>
    <col min="50" max="50" width="5.140625" style="1" customWidth="1"/>
    <col min="51" max="51" width="5.7109375" style="1" customWidth="1"/>
    <col min="52" max="52" width="5.140625" style="1" customWidth="1"/>
    <col min="53" max="54" width="8.57421875" style="1" customWidth="1"/>
    <col min="55" max="55" width="8.421875" style="1" customWidth="1"/>
    <col min="56" max="56" width="7.00390625" style="1" customWidth="1"/>
    <col min="57" max="57" width="6.8515625" style="1" customWidth="1"/>
    <col min="58" max="58" width="7.28125" style="1" customWidth="1"/>
    <col min="59" max="59" width="5.28125" style="1" customWidth="1"/>
    <col min="60" max="60" width="5.00390625" style="1" customWidth="1"/>
    <col min="61" max="61" width="6.8515625" style="1" customWidth="1"/>
    <col min="62" max="62" width="6.421875" style="1" customWidth="1"/>
    <col min="63" max="64" width="5.57421875" style="1" customWidth="1"/>
    <col min="65" max="66" width="7.00390625" style="1" customWidth="1"/>
    <col min="67" max="67" width="7.28125" style="0" customWidth="1"/>
    <col min="68" max="68" width="7.140625" style="1" customWidth="1"/>
    <col min="71" max="16384" width="9.140625" style="1" customWidth="1"/>
  </cols>
  <sheetData>
    <row r="1" spans="3:66" ht="32.25" customHeight="1">
      <c r="C1" s="40" t="s">
        <v>42</v>
      </c>
      <c r="D1" s="41"/>
      <c r="E1" s="41"/>
      <c r="F1" s="41"/>
      <c r="G1" s="41"/>
      <c r="H1" s="41"/>
      <c r="I1" s="41"/>
      <c r="J1" s="41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</row>
    <row r="2" ht="12.75">
      <c r="B2" s="1" t="s">
        <v>31</v>
      </c>
    </row>
    <row r="3" spans="1:70" s="4" customFormat="1" ht="12.75">
      <c r="A3" s="43" t="s">
        <v>27</v>
      </c>
      <c r="B3" s="48" t="s">
        <v>25</v>
      </c>
      <c r="C3" s="47" t="s">
        <v>13</v>
      </c>
      <c r="D3" s="47"/>
      <c r="E3" s="27" t="s">
        <v>24</v>
      </c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9"/>
      <c r="AM3" s="34" t="s">
        <v>34</v>
      </c>
      <c r="AN3" s="35"/>
      <c r="AO3" s="31" t="s">
        <v>26</v>
      </c>
      <c r="AP3" s="31"/>
      <c r="AQ3" s="46" t="s">
        <v>24</v>
      </c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18" t="s">
        <v>39</v>
      </c>
      <c r="BP3" s="19"/>
      <c r="BQ3" s="5"/>
      <c r="BR3" s="5"/>
    </row>
    <row r="4" spans="1:70" s="4" customFormat="1" ht="12.75" customHeight="1">
      <c r="A4" s="44"/>
      <c r="B4" s="48"/>
      <c r="C4" s="47"/>
      <c r="D4" s="47"/>
      <c r="E4" s="42" t="s">
        <v>32</v>
      </c>
      <c r="F4" s="42"/>
      <c r="G4" s="49" t="s">
        <v>24</v>
      </c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1"/>
      <c r="AA4" s="42" t="s">
        <v>21</v>
      </c>
      <c r="AB4" s="42"/>
      <c r="AC4" s="27" t="s">
        <v>24</v>
      </c>
      <c r="AD4" s="28"/>
      <c r="AE4" s="28"/>
      <c r="AF4" s="28"/>
      <c r="AG4" s="28"/>
      <c r="AH4" s="28"/>
      <c r="AI4" s="28"/>
      <c r="AJ4" s="28"/>
      <c r="AK4" s="28"/>
      <c r="AL4" s="29"/>
      <c r="AM4" s="36"/>
      <c r="AN4" s="37"/>
      <c r="AO4" s="31"/>
      <c r="AP4" s="31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20"/>
      <c r="BP4" s="21"/>
      <c r="BQ4" s="6"/>
      <c r="BR4" s="6"/>
    </row>
    <row r="5" spans="1:70" s="4" customFormat="1" ht="12.75" customHeight="1">
      <c r="A5" s="44"/>
      <c r="B5" s="48"/>
      <c r="C5" s="47"/>
      <c r="D5" s="47"/>
      <c r="E5" s="42"/>
      <c r="F5" s="42"/>
      <c r="G5" s="52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4"/>
      <c r="AA5" s="42"/>
      <c r="AB5" s="42"/>
      <c r="AC5" s="25" t="s">
        <v>22</v>
      </c>
      <c r="AD5" s="26"/>
      <c r="AE5" s="27" t="s">
        <v>24</v>
      </c>
      <c r="AF5" s="28"/>
      <c r="AG5" s="28"/>
      <c r="AH5" s="28"/>
      <c r="AI5" s="28"/>
      <c r="AJ5" s="28"/>
      <c r="AK5" s="28"/>
      <c r="AL5" s="29"/>
      <c r="AM5" s="38"/>
      <c r="AN5" s="39"/>
      <c r="AO5" s="31"/>
      <c r="AP5" s="31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20"/>
      <c r="BP5" s="21"/>
      <c r="BQ5" s="6"/>
      <c r="BR5" s="6"/>
    </row>
    <row r="6" spans="1:68" s="4" customFormat="1" ht="158.25" customHeight="1">
      <c r="A6" s="44"/>
      <c r="B6" s="48"/>
      <c r="C6" s="47"/>
      <c r="D6" s="47"/>
      <c r="E6" s="42"/>
      <c r="F6" s="42"/>
      <c r="G6" s="25" t="s">
        <v>1</v>
      </c>
      <c r="H6" s="26"/>
      <c r="I6" s="26" t="s">
        <v>0</v>
      </c>
      <c r="J6" s="26"/>
      <c r="K6" s="26" t="s">
        <v>5</v>
      </c>
      <c r="L6" s="26"/>
      <c r="M6" s="26" t="s">
        <v>16</v>
      </c>
      <c r="N6" s="26"/>
      <c r="O6" s="26" t="s">
        <v>17</v>
      </c>
      <c r="P6" s="26"/>
      <c r="Q6" s="26" t="s">
        <v>35</v>
      </c>
      <c r="R6" s="26"/>
      <c r="S6" s="26" t="s">
        <v>36</v>
      </c>
      <c r="T6" s="26"/>
      <c r="U6" s="26" t="s">
        <v>18</v>
      </c>
      <c r="V6" s="26"/>
      <c r="W6" s="26" t="s">
        <v>19</v>
      </c>
      <c r="X6" s="26"/>
      <c r="Y6" s="26" t="s">
        <v>20</v>
      </c>
      <c r="Z6" s="56"/>
      <c r="AA6" s="42"/>
      <c r="AB6" s="42"/>
      <c r="AC6" s="25"/>
      <c r="AD6" s="26"/>
      <c r="AE6" s="26" t="s">
        <v>28</v>
      </c>
      <c r="AF6" s="26"/>
      <c r="AG6" s="26" t="s">
        <v>29</v>
      </c>
      <c r="AH6" s="26"/>
      <c r="AI6" s="26" t="s">
        <v>30</v>
      </c>
      <c r="AJ6" s="26"/>
      <c r="AK6" s="26" t="s">
        <v>10</v>
      </c>
      <c r="AL6" s="26"/>
      <c r="AM6" s="32" t="s">
        <v>43</v>
      </c>
      <c r="AN6" s="32" t="s">
        <v>44</v>
      </c>
      <c r="AO6" s="31"/>
      <c r="AP6" s="31"/>
      <c r="AQ6" s="30" t="s">
        <v>7</v>
      </c>
      <c r="AR6" s="24"/>
      <c r="AS6" s="24" t="s">
        <v>12</v>
      </c>
      <c r="AT6" s="24"/>
      <c r="AU6" s="24" t="s">
        <v>8</v>
      </c>
      <c r="AV6" s="24"/>
      <c r="AW6" s="24" t="s">
        <v>4</v>
      </c>
      <c r="AX6" s="24"/>
      <c r="AY6" s="24" t="s">
        <v>6</v>
      </c>
      <c r="AZ6" s="24"/>
      <c r="BA6" s="24" t="s">
        <v>9</v>
      </c>
      <c r="BB6" s="24"/>
      <c r="BC6" s="55" t="s">
        <v>3</v>
      </c>
      <c r="BD6" s="55"/>
      <c r="BE6" s="24" t="s">
        <v>2</v>
      </c>
      <c r="BF6" s="24"/>
      <c r="BG6" s="24" t="s">
        <v>11</v>
      </c>
      <c r="BH6" s="24"/>
      <c r="BI6" s="24" t="s">
        <v>15</v>
      </c>
      <c r="BJ6" s="24"/>
      <c r="BK6" s="24" t="s">
        <v>14</v>
      </c>
      <c r="BL6" s="24"/>
      <c r="BM6" s="24" t="s">
        <v>33</v>
      </c>
      <c r="BN6" s="24"/>
      <c r="BO6" s="22"/>
      <c r="BP6" s="23"/>
    </row>
    <row r="7" spans="1:70" ht="60.75" customHeight="1">
      <c r="A7" s="45"/>
      <c r="B7" s="48"/>
      <c r="C7" s="15" t="s">
        <v>43</v>
      </c>
      <c r="D7" s="15" t="s">
        <v>44</v>
      </c>
      <c r="E7" s="15" t="s">
        <v>43</v>
      </c>
      <c r="F7" s="15" t="s">
        <v>44</v>
      </c>
      <c r="G7" s="15" t="s">
        <v>43</v>
      </c>
      <c r="H7" s="15" t="s">
        <v>44</v>
      </c>
      <c r="I7" s="15" t="s">
        <v>43</v>
      </c>
      <c r="J7" s="15" t="s">
        <v>44</v>
      </c>
      <c r="K7" s="15" t="s">
        <v>43</v>
      </c>
      <c r="L7" s="15" t="s">
        <v>44</v>
      </c>
      <c r="M7" s="15" t="s">
        <v>43</v>
      </c>
      <c r="N7" s="15" t="s">
        <v>44</v>
      </c>
      <c r="O7" s="15" t="s">
        <v>43</v>
      </c>
      <c r="P7" s="15" t="s">
        <v>44</v>
      </c>
      <c r="Q7" s="15" t="s">
        <v>43</v>
      </c>
      <c r="R7" s="15" t="s">
        <v>44</v>
      </c>
      <c r="S7" s="15" t="s">
        <v>43</v>
      </c>
      <c r="T7" s="15" t="s">
        <v>44</v>
      </c>
      <c r="U7" s="15" t="s">
        <v>43</v>
      </c>
      <c r="V7" s="15" t="s">
        <v>44</v>
      </c>
      <c r="W7" s="15" t="s">
        <v>43</v>
      </c>
      <c r="X7" s="15" t="s">
        <v>44</v>
      </c>
      <c r="Y7" s="15" t="s">
        <v>43</v>
      </c>
      <c r="Z7" s="15" t="s">
        <v>44</v>
      </c>
      <c r="AA7" s="15" t="s">
        <v>43</v>
      </c>
      <c r="AB7" s="15" t="s">
        <v>44</v>
      </c>
      <c r="AC7" s="15" t="s">
        <v>43</v>
      </c>
      <c r="AD7" s="15" t="s">
        <v>44</v>
      </c>
      <c r="AE7" s="15" t="s">
        <v>43</v>
      </c>
      <c r="AF7" s="15" t="s">
        <v>44</v>
      </c>
      <c r="AG7" s="15" t="s">
        <v>43</v>
      </c>
      <c r="AH7" s="15" t="s">
        <v>44</v>
      </c>
      <c r="AI7" s="15" t="s">
        <v>43</v>
      </c>
      <c r="AJ7" s="15" t="s">
        <v>44</v>
      </c>
      <c r="AK7" s="15" t="s">
        <v>43</v>
      </c>
      <c r="AL7" s="15" t="s">
        <v>44</v>
      </c>
      <c r="AM7" s="33"/>
      <c r="AN7" s="33"/>
      <c r="AO7" s="15" t="s">
        <v>43</v>
      </c>
      <c r="AP7" s="15" t="s">
        <v>44</v>
      </c>
      <c r="AQ7" s="15" t="s">
        <v>43</v>
      </c>
      <c r="AR7" s="15" t="s">
        <v>44</v>
      </c>
      <c r="AS7" s="15" t="s">
        <v>43</v>
      </c>
      <c r="AT7" s="15" t="s">
        <v>44</v>
      </c>
      <c r="AU7" s="15" t="s">
        <v>43</v>
      </c>
      <c r="AV7" s="15" t="s">
        <v>44</v>
      </c>
      <c r="AW7" s="15" t="s">
        <v>43</v>
      </c>
      <c r="AX7" s="15" t="s">
        <v>44</v>
      </c>
      <c r="AY7" s="15" t="s">
        <v>43</v>
      </c>
      <c r="AZ7" s="15" t="s">
        <v>44</v>
      </c>
      <c r="BA7" s="15" t="s">
        <v>43</v>
      </c>
      <c r="BB7" s="15" t="s">
        <v>44</v>
      </c>
      <c r="BC7" s="15" t="s">
        <v>43</v>
      </c>
      <c r="BD7" s="15" t="s">
        <v>44</v>
      </c>
      <c r="BE7" s="15" t="s">
        <v>43</v>
      </c>
      <c r="BF7" s="15" t="s">
        <v>44</v>
      </c>
      <c r="BG7" s="15" t="s">
        <v>43</v>
      </c>
      <c r="BH7" s="15" t="s">
        <v>44</v>
      </c>
      <c r="BI7" s="15" t="s">
        <v>43</v>
      </c>
      <c r="BJ7" s="15" t="s">
        <v>44</v>
      </c>
      <c r="BK7" s="15" t="s">
        <v>43</v>
      </c>
      <c r="BL7" s="15" t="s">
        <v>44</v>
      </c>
      <c r="BM7" s="15" t="s">
        <v>43</v>
      </c>
      <c r="BN7" s="15" t="s">
        <v>44</v>
      </c>
      <c r="BO7" s="15" t="s">
        <v>43</v>
      </c>
      <c r="BP7" s="15" t="s">
        <v>44</v>
      </c>
      <c r="BQ7" s="1"/>
      <c r="BR7" s="1"/>
    </row>
    <row r="8" spans="1:70" ht="33.75">
      <c r="A8" s="9" t="s">
        <v>38</v>
      </c>
      <c r="B8" s="10" t="s">
        <v>37</v>
      </c>
      <c r="C8" s="16">
        <f>E8+AA8</f>
        <v>237278.20000000004</v>
      </c>
      <c r="D8" s="16">
        <f>F8+AB8</f>
        <v>218959.40000000002</v>
      </c>
      <c r="E8" s="11">
        <f>G8+I8+K8+M8+O8+Q8+S8+U8+W8+Y8</f>
        <v>32133.2</v>
      </c>
      <c r="F8" s="11">
        <f>H8+J8+L8+N8+P8+R8+T8+V8+X8+Z8</f>
        <v>28423.2</v>
      </c>
      <c r="G8" s="11">
        <v>17716</v>
      </c>
      <c r="H8" s="11">
        <v>14872.3</v>
      </c>
      <c r="I8" s="11">
        <v>3650</v>
      </c>
      <c r="J8" s="11">
        <v>3670.5</v>
      </c>
      <c r="K8" s="11">
        <v>20</v>
      </c>
      <c r="L8" s="11">
        <v>13.6</v>
      </c>
      <c r="M8" s="11">
        <v>1420</v>
      </c>
      <c r="N8" s="11">
        <v>1427.7</v>
      </c>
      <c r="O8" s="11">
        <v>874.2</v>
      </c>
      <c r="P8" s="11">
        <v>823</v>
      </c>
      <c r="Q8" s="11">
        <v>73</v>
      </c>
      <c r="R8" s="11">
        <v>89.7</v>
      </c>
      <c r="S8" s="11">
        <v>5067.7</v>
      </c>
      <c r="T8" s="11">
        <v>4283.1</v>
      </c>
      <c r="U8" s="11">
        <v>243.3</v>
      </c>
      <c r="V8" s="11">
        <v>243.8</v>
      </c>
      <c r="W8" s="11">
        <v>3065</v>
      </c>
      <c r="X8" s="11">
        <v>2995.4</v>
      </c>
      <c r="Y8" s="11">
        <v>4</v>
      </c>
      <c r="Z8" s="11">
        <v>4.1</v>
      </c>
      <c r="AA8" s="11">
        <f>AC8+AM8</f>
        <v>205145.00000000003</v>
      </c>
      <c r="AB8" s="11">
        <f>AD8+AN8</f>
        <v>190536.2</v>
      </c>
      <c r="AC8" s="11">
        <f>AE8+AG8+AI8+AK8</f>
        <v>204518.00000000003</v>
      </c>
      <c r="AD8" s="11">
        <f>AF8+AH8+AJ8+AL8</f>
        <v>189909.2</v>
      </c>
      <c r="AE8" s="11">
        <v>43256.1</v>
      </c>
      <c r="AF8" s="11">
        <v>43256.1</v>
      </c>
      <c r="AG8" s="11">
        <v>14217.7</v>
      </c>
      <c r="AH8" s="11">
        <v>13865.7</v>
      </c>
      <c r="AI8" s="11">
        <v>145517.6</v>
      </c>
      <c r="AJ8" s="11">
        <v>131282.4</v>
      </c>
      <c r="AK8" s="11">
        <v>1526.6</v>
      </c>
      <c r="AL8" s="11">
        <v>1505</v>
      </c>
      <c r="AM8" s="11">
        <v>627</v>
      </c>
      <c r="AN8" s="11">
        <v>627</v>
      </c>
      <c r="AO8" s="16">
        <f>AQ8+AS8+AU8+AW8+AY8+BA8+BC8+BE8+BG8+BI8+BK8+BM8</f>
        <v>243989.2</v>
      </c>
      <c r="AP8" s="16">
        <f>AR8+AT8+AV8+AX8+AZ8+BB8+BD8+BF8+BH8+BJ8+BL8+BN8</f>
        <v>223182.4</v>
      </c>
      <c r="AQ8" s="11">
        <v>38102.3</v>
      </c>
      <c r="AR8" s="11">
        <v>36841.7</v>
      </c>
      <c r="AS8" s="11">
        <v>10</v>
      </c>
      <c r="AT8" s="11">
        <v>10</v>
      </c>
      <c r="AU8" s="11">
        <v>896</v>
      </c>
      <c r="AV8" s="11">
        <v>354.4</v>
      </c>
      <c r="AW8" s="11">
        <v>0</v>
      </c>
      <c r="AX8" s="11">
        <v>0</v>
      </c>
      <c r="AY8" s="11">
        <v>202.9</v>
      </c>
      <c r="AZ8" s="11">
        <v>202.9</v>
      </c>
      <c r="BA8" s="11">
        <v>178379.5</v>
      </c>
      <c r="BB8" s="11">
        <v>161569.8</v>
      </c>
      <c r="BC8" s="11">
        <v>13660</v>
      </c>
      <c r="BD8" s="11">
        <v>13526.8</v>
      </c>
      <c r="BE8" s="11">
        <v>6390</v>
      </c>
      <c r="BF8" s="11">
        <v>5260.6</v>
      </c>
      <c r="BG8" s="11">
        <v>80</v>
      </c>
      <c r="BH8" s="11">
        <v>80</v>
      </c>
      <c r="BI8" s="11">
        <v>1740.1</v>
      </c>
      <c r="BJ8" s="11">
        <v>1651.4</v>
      </c>
      <c r="BK8" s="11">
        <v>362.4</v>
      </c>
      <c r="BL8" s="11">
        <v>5.7</v>
      </c>
      <c r="BM8" s="11">
        <v>4166</v>
      </c>
      <c r="BN8" s="11">
        <v>3679.1</v>
      </c>
      <c r="BO8" s="16">
        <f>C8-AO8</f>
        <v>-6710.999999999971</v>
      </c>
      <c r="BP8" s="16">
        <f>D8-AP8</f>
        <v>-4222.999999999971</v>
      </c>
      <c r="BQ8" s="1"/>
      <c r="BR8" s="1"/>
    </row>
    <row r="9" spans="1:70" s="3" customFormat="1" ht="12.75">
      <c r="A9" s="12"/>
      <c r="B9" s="13" t="s">
        <v>23</v>
      </c>
      <c r="C9" s="17">
        <f aca="true" t="shared" si="0" ref="C9:AL9">SUM(C8:C8)</f>
        <v>237278.20000000004</v>
      </c>
      <c r="D9" s="17">
        <f t="shared" si="0"/>
        <v>218959.40000000002</v>
      </c>
      <c r="E9" s="14">
        <f t="shared" si="0"/>
        <v>32133.2</v>
      </c>
      <c r="F9" s="14">
        <f t="shared" si="0"/>
        <v>28423.2</v>
      </c>
      <c r="G9" s="14">
        <f t="shared" si="0"/>
        <v>17716</v>
      </c>
      <c r="H9" s="14">
        <f t="shared" si="0"/>
        <v>14872.3</v>
      </c>
      <c r="I9" s="14">
        <f t="shared" si="0"/>
        <v>3650</v>
      </c>
      <c r="J9" s="14">
        <f t="shared" si="0"/>
        <v>3670.5</v>
      </c>
      <c r="K9" s="14">
        <f t="shared" si="0"/>
        <v>20</v>
      </c>
      <c r="L9" s="14">
        <f t="shared" si="0"/>
        <v>13.6</v>
      </c>
      <c r="M9" s="14">
        <f t="shared" si="0"/>
        <v>1420</v>
      </c>
      <c r="N9" s="14">
        <f t="shared" si="0"/>
        <v>1427.7</v>
      </c>
      <c r="O9" s="14">
        <f t="shared" si="0"/>
        <v>874.2</v>
      </c>
      <c r="P9" s="14">
        <f t="shared" si="0"/>
        <v>823</v>
      </c>
      <c r="Q9" s="14">
        <f t="shared" si="0"/>
        <v>73</v>
      </c>
      <c r="R9" s="14">
        <f t="shared" si="0"/>
        <v>89.7</v>
      </c>
      <c r="S9" s="14">
        <f t="shared" si="0"/>
        <v>5067.7</v>
      </c>
      <c r="T9" s="14">
        <f t="shared" si="0"/>
        <v>4283.1</v>
      </c>
      <c r="U9" s="14">
        <f t="shared" si="0"/>
        <v>243.3</v>
      </c>
      <c r="V9" s="14">
        <f t="shared" si="0"/>
        <v>243.8</v>
      </c>
      <c r="W9" s="14">
        <f t="shared" si="0"/>
        <v>3065</v>
      </c>
      <c r="X9" s="14">
        <f t="shared" si="0"/>
        <v>2995.4</v>
      </c>
      <c r="Y9" s="14">
        <f t="shared" si="0"/>
        <v>4</v>
      </c>
      <c r="Z9" s="14">
        <f t="shared" si="0"/>
        <v>4.1</v>
      </c>
      <c r="AA9" s="14">
        <f t="shared" si="0"/>
        <v>205145.00000000003</v>
      </c>
      <c r="AB9" s="14">
        <f t="shared" si="0"/>
        <v>190536.2</v>
      </c>
      <c r="AC9" s="14">
        <f t="shared" si="0"/>
        <v>204518.00000000003</v>
      </c>
      <c r="AD9" s="14">
        <f t="shared" si="0"/>
        <v>189909.2</v>
      </c>
      <c r="AE9" s="14">
        <f t="shared" si="0"/>
        <v>43256.1</v>
      </c>
      <c r="AF9" s="14">
        <f t="shared" si="0"/>
        <v>43256.1</v>
      </c>
      <c r="AG9" s="14">
        <f t="shared" si="0"/>
        <v>14217.7</v>
      </c>
      <c r="AH9" s="14">
        <f t="shared" si="0"/>
        <v>13865.7</v>
      </c>
      <c r="AI9" s="14">
        <f t="shared" si="0"/>
        <v>145517.6</v>
      </c>
      <c r="AJ9" s="14">
        <f t="shared" si="0"/>
        <v>131282.4</v>
      </c>
      <c r="AK9" s="14">
        <f t="shared" si="0"/>
        <v>1526.6</v>
      </c>
      <c r="AL9" s="14">
        <f t="shared" si="0"/>
        <v>1505</v>
      </c>
      <c r="AM9" s="14">
        <f>AM8</f>
        <v>627</v>
      </c>
      <c r="AN9" s="14">
        <f>AN8</f>
        <v>627</v>
      </c>
      <c r="AO9" s="17">
        <f aca="true" t="shared" si="1" ref="AO9:BN9">SUM(AO8:AO8)</f>
        <v>243989.2</v>
      </c>
      <c r="AP9" s="17">
        <f t="shared" si="1"/>
        <v>223182.4</v>
      </c>
      <c r="AQ9" s="14">
        <f t="shared" si="1"/>
        <v>38102.3</v>
      </c>
      <c r="AR9" s="14">
        <f t="shared" si="1"/>
        <v>36841.7</v>
      </c>
      <c r="AS9" s="14">
        <f t="shared" si="1"/>
        <v>10</v>
      </c>
      <c r="AT9" s="14">
        <f t="shared" si="1"/>
        <v>10</v>
      </c>
      <c r="AU9" s="14">
        <f t="shared" si="1"/>
        <v>896</v>
      </c>
      <c r="AV9" s="14">
        <f t="shared" si="1"/>
        <v>354.4</v>
      </c>
      <c r="AW9" s="14">
        <f t="shared" si="1"/>
        <v>0</v>
      </c>
      <c r="AX9" s="14">
        <f t="shared" si="1"/>
        <v>0</v>
      </c>
      <c r="AY9" s="14">
        <f t="shared" si="1"/>
        <v>202.9</v>
      </c>
      <c r="AZ9" s="14">
        <f t="shared" si="1"/>
        <v>202.9</v>
      </c>
      <c r="BA9" s="14">
        <f t="shared" si="1"/>
        <v>178379.5</v>
      </c>
      <c r="BB9" s="14">
        <f t="shared" si="1"/>
        <v>161569.8</v>
      </c>
      <c r="BC9" s="14">
        <f t="shared" si="1"/>
        <v>13660</v>
      </c>
      <c r="BD9" s="14">
        <f t="shared" si="1"/>
        <v>13526.8</v>
      </c>
      <c r="BE9" s="14">
        <f t="shared" si="1"/>
        <v>6390</v>
      </c>
      <c r="BF9" s="14">
        <f t="shared" si="1"/>
        <v>5260.6</v>
      </c>
      <c r="BG9" s="14">
        <f t="shared" si="1"/>
        <v>80</v>
      </c>
      <c r="BH9" s="14">
        <f t="shared" si="1"/>
        <v>80</v>
      </c>
      <c r="BI9" s="14">
        <f t="shared" si="1"/>
        <v>1740.1</v>
      </c>
      <c r="BJ9" s="14">
        <f t="shared" si="1"/>
        <v>1651.4</v>
      </c>
      <c r="BK9" s="14">
        <f t="shared" si="1"/>
        <v>362.4</v>
      </c>
      <c r="BL9" s="14">
        <f t="shared" si="1"/>
        <v>5.7</v>
      </c>
      <c r="BM9" s="14">
        <f t="shared" si="1"/>
        <v>4166</v>
      </c>
      <c r="BN9" s="14">
        <f t="shared" si="1"/>
        <v>3679.1</v>
      </c>
      <c r="BO9" s="17">
        <f>SUM(BO8:BO8)</f>
        <v>-6710.999999999971</v>
      </c>
      <c r="BP9" s="17">
        <f>SUM(BP8:BP8)</f>
        <v>-4222.999999999971</v>
      </c>
      <c r="BQ9" s="2"/>
      <c r="BR9" s="2"/>
    </row>
    <row r="10" spans="4:66" ht="12.75">
      <c r="D10" s="7">
        <f>D9/C9</f>
        <v>0.9227961102199864</v>
      </c>
      <c r="F10" s="7">
        <f>F9/E9</f>
        <v>0.8845430893904124</v>
      </c>
      <c r="H10" s="7">
        <f>H9/G9</f>
        <v>0.8394840821855949</v>
      </c>
      <c r="J10" s="7">
        <f>J9/I9</f>
        <v>1.0056164383561643</v>
      </c>
      <c r="L10" s="7">
        <f>L9/K9</f>
        <v>0.6799999999999999</v>
      </c>
      <c r="N10" s="7">
        <f>N9/M9</f>
        <v>1.0054225352112676</v>
      </c>
      <c r="P10" s="7">
        <f>P9/O9</f>
        <v>0.9414321665522764</v>
      </c>
      <c r="R10" s="7">
        <f>R9/Q9</f>
        <v>1.2287671232876713</v>
      </c>
      <c r="T10" s="7">
        <f>T9/S9</f>
        <v>0.8451763127256942</v>
      </c>
      <c r="V10" s="7">
        <f>V9/U9</f>
        <v>1.0020550760378133</v>
      </c>
      <c r="X10" s="7">
        <f>X9/W9</f>
        <v>0.9772920065252855</v>
      </c>
      <c r="Z10" s="7">
        <f>Z9/Y9</f>
        <v>1.025</v>
      </c>
      <c r="AB10" s="7">
        <f>AB9/AA9</f>
        <v>0.9287879304881912</v>
      </c>
      <c r="AD10" s="7">
        <f>AD9/AC9</f>
        <v>0.9285696124546494</v>
      </c>
      <c r="AF10" s="7">
        <f>AF9/AE9</f>
        <v>1</v>
      </c>
      <c r="AH10" s="7">
        <f>AH9/AG9</f>
        <v>0.9752421277703145</v>
      </c>
      <c r="AJ10" s="7">
        <f>AJ9/AI9</f>
        <v>0.9021754069610823</v>
      </c>
      <c r="AL10" s="7">
        <f>AL9/AK9</f>
        <v>0.9858509105201101</v>
      </c>
      <c r="AM10" s="7"/>
      <c r="AN10" s="7">
        <f>AN9/AM9</f>
        <v>1</v>
      </c>
      <c r="AP10" s="7">
        <f>AP9/AO9</f>
        <v>0.9147224549283328</v>
      </c>
      <c r="AR10" s="7">
        <f>AR9/AQ9</f>
        <v>0.966915383060865</v>
      </c>
      <c r="AT10" s="7">
        <f>AT9/AS9</f>
        <v>1</v>
      </c>
      <c r="AV10" s="7">
        <f>AV9/AU9</f>
        <v>0.39553571428571427</v>
      </c>
      <c r="AX10" s="7"/>
      <c r="AZ10" s="7">
        <f>AZ9/AY9</f>
        <v>1</v>
      </c>
      <c r="BB10" s="7">
        <f>BB9/BA9</f>
        <v>0.9057643955723611</v>
      </c>
      <c r="BD10" s="7">
        <f>BD9/BC9</f>
        <v>0.9902489019033675</v>
      </c>
      <c r="BF10" s="7">
        <f>BF9/BE9</f>
        <v>0.8232550860719875</v>
      </c>
      <c r="BH10" s="7">
        <f>BH9/BG9</f>
        <v>1</v>
      </c>
      <c r="BJ10" s="7">
        <f>BJ9/BI9</f>
        <v>0.9490259180506868</v>
      </c>
      <c r="BL10" s="7">
        <f>BL9/BK9</f>
        <v>0.015728476821192054</v>
      </c>
      <c r="BN10" s="7">
        <f>BN9/BM9</f>
        <v>0.8831253000480077</v>
      </c>
    </row>
    <row r="11" ht="12.75">
      <c r="C11" s="1" t="s">
        <v>40</v>
      </c>
    </row>
    <row r="15" ht="12.75">
      <c r="C15" s="1" t="s">
        <v>41</v>
      </c>
    </row>
  </sheetData>
  <sheetProtection/>
  <mergeCells count="43">
    <mergeCell ref="BC6:BD6"/>
    <mergeCell ref="BE6:BF6"/>
    <mergeCell ref="U6:V6"/>
    <mergeCell ref="K6:L6"/>
    <mergeCell ref="W6:X6"/>
    <mergeCell ref="Y6:Z6"/>
    <mergeCell ref="AE6:AF6"/>
    <mergeCell ref="M6:N6"/>
    <mergeCell ref="O6:P6"/>
    <mergeCell ref="Q6:R6"/>
    <mergeCell ref="A3:A7"/>
    <mergeCell ref="BM6:BN6"/>
    <mergeCell ref="AQ3:BN5"/>
    <mergeCell ref="BG6:BH6"/>
    <mergeCell ref="E4:F6"/>
    <mergeCell ref="C3:D6"/>
    <mergeCell ref="E3:AL3"/>
    <mergeCell ref="B3:B7"/>
    <mergeCell ref="AY6:AZ6"/>
    <mergeCell ref="G4:Z5"/>
    <mergeCell ref="S6:T6"/>
    <mergeCell ref="G6:H6"/>
    <mergeCell ref="I6:J6"/>
    <mergeCell ref="C1:J1"/>
    <mergeCell ref="AA4:AB6"/>
    <mergeCell ref="AC4:AL4"/>
    <mergeCell ref="AO3:AP6"/>
    <mergeCell ref="AG6:AH6"/>
    <mergeCell ref="AI6:AJ6"/>
    <mergeCell ref="AK6:AL6"/>
    <mergeCell ref="AM6:AM7"/>
    <mergeCell ref="AN6:AN7"/>
    <mergeCell ref="AM3:AN5"/>
    <mergeCell ref="BO3:BP6"/>
    <mergeCell ref="BI6:BJ6"/>
    <mergeCell ref="BK6:BL6"/>
    <mergeCell ref="AC5:AD6"/>
    <mergeCell ref="AE5:AL5"/>
    <mergeCell ref="AQ6:AR6"/>
    <mergeCell ref="AS6:AT6"/>
    <mergeCell ref="AU6:AV6"/>
    <mergeCell ref="AW6:AX6"/>
    <mergeCell ref="BA6:BB6"/>
  </mergeCells>
  <printOptions/>
  <pageMargins left="0.5118110236220472" right="0.11811023622047245" top="0.7480314960629921" bottom="0.35433070866141736" header="0.31496062992125984" footer="0.31496062992125984"/>
  <pageSetup fitToWidth="5" fitToHeight="1" horizontalDpi="600" verticalDpi="600" orientation="landscape" paperSize="9" r:id="rId1"/>
  <colBreaks count="4" manualBreakCount="4">
    <brk id="10" max="50" man="1"/>
    <brk id="20" max="50" man="1"/>
    <brk id="32" max="50" man="1"/>
    <brk id="44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Павловец Т.А.</dc:creator>
  <cp:keywords/>
  <dc:description/>
  <cp:lastModifiedBy>Glavbux</cp:lastModifiedBy>
  <cp:lastPrinted>2015-12-09T00:20:35Z</cp:lastPrinted>
  <dcterms:created xsi:type="dcterms:W3CDTF">2014-10-29T02:31:28Z</dcterms:created>
  <dcterms:modified xsi:type="dcterms:W3CDTF">2015-12-09T01:08:59Z</dcterms:modified>
  <cp:category/>
  <cp:version/>
  <cp:contentType/>
  <cp:contentStatus/>
</cp:coreProperties>
</file>