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рогноз 2018-2020\"/>
    </mc:Choice>
  </mc:AlternateContent>
  <bookViews>
    <workbookView xWindow="0" yWindow="105" windowWidth="15195" windowHeight="7935" tabRatio="778"/>
  </bookViews>
  <sheets>
    <sheet name="ГАПОУ ИО БАТТ" sheetId="24" r:id="rId1"/>
    <sheet name="Ясная поляна" sheetId="23" r:id="rId2"/>
    <sheet name="Дорожная служба" sheetId="22" r:id="rId3"/>
    <sheet name="Меридиан" sheetId="21" r:id="rId4"/>
    <sheet name="Тарнопольский" sheetId="20" r:id="rId5"/>
    <sheet name="Райкомхоз" sheetId="19" r:id="rId6"/>
    <sheet name="Ангара" sheetId="18" r:id="rId7"/>
    <sheet name="Заславское" sheetId="17" r:id="rId8"/>
    <sheet name="Велес" sheetId="16" r:id="rId9"/>
    <sheet name="СПК Ангарский" sheetId="15" r:id="rId10"/>
    <sheet name="Аптека №8" sheetId="14" r:id="rId11"/>
    <sheet name="Прогноз 2017 " sheetId="1" r:id="rId12"/>
    <sheet name="Приложение 2" sheetId="2" r:id="rId13"/>
    <sheet name="Прил 3 (расчет ИФО) (2)" sheetId="9" r:id="rId14"/>
    <sheet name="Прил 6 Инвестпроекты" sheetId="12" r:id="rId15"/>
  </sheets>
  <definedNames>
    <definedName name="А30">'Приложение 2'!$A$31</definedName>
    <definedName name="_xlnm.Print_Titles" localSheetId="13">'Прил 3 (расчет ИФО) (2)'!$5:$7</definedName>
    <definedName name="_xlnm.Print_Titles" localSheetId="12">'Приложение 2'!$A:$A,'Приложение 2'!$4:$7</definedName>
    <definedName name="_xlnm.Print_Titles" localSheetId="11">'Прогноз 2017 '!$6:$8</definedName>
    <definedName name="_xlnm.Print_Area" localSheetId="6">Ангара!$A$1:$J$67</definedName>
    <definedName name="_xlnm.Print_Area" localSheetId="10">'Аптека №8'!$A$1:$J$67</definedName>
    <definedName name="_xlnm.Print_Area" localSheetId="8">Велес!$A$1:$J$67</definedName>
    <definedName name="_xlnm.Print_Area" localSheetId="0">'ГАПОУ ИО БАТТ'!$A$1:$J$67</definedName>
    <definedName name="_xlnm.Print_Area" localSheetId="2">'Дорожная служба'!$A$1:$J$67</definedName>
    <definedName name="_xlnm.Print_Area" localSheetId="7">Заславское!$A$1:$J$67</definedName>
    <definedName name="_xlnm.Print_Area" localSheetId="3">Меридиан!$A$1:$J$67</definedName>
    <definedName name="_xlnm.Print_Area" localSheetId="13">'Прил 3 (расчет ИФО) (2)'!$A$1:$T$27</definedName>
    <definedName name="_xlnm.Print_Area" localSheetId="14">'Прил 6 Инвестпроекты'!$A$1:$N$18</definedName>
    <definedName name="_xlnm.Print_Area" localSheetId="12">'Приложение 2'!$A$1:$AL$44</definedName>
    <definedName name="_xlnm.Print_Area" localSheetId="11">'Прогноз 2017 '!$A$1:$J$167</definedName>
    <definedName name="_xlnm.Print_Area" localSheetId="5">Райкомхоз!$A$1:$J$67</definedName>
    <definedName name="_xlnm.Print_Area" localSheetId="9">'СПК Ангарский'!$A$1:$J$67</definedName>
    <definedName name="_xlnm.Print_Area" localSheetId="4">Тарнопольский!$A$1:$J$68</definedName>
    <definedName name="_xlnm.Print_Area" localSheetId="1">'Ясная поляна'!$A$1:$J$67</definedName>
  </definedNames>
  <calcPr calcId="152511"/>
</workbook>
</file>

<file path=xl/calcChain.xml><?xml version="1.0" encoding="utf-8"?>
<calcChain xmlns="http://schemas.openxmlformats.org/spreadsheetml/2006/main">
  <c r="J29" i="1" l="1"/>
  <c r="I29" i="1"/>
  <c r="H29" i="1"/>
  <c r="O22" i="9"/>
  <c r="T22" i="9" s="1"/>
  <c r="N22" i="9"/>
  <c r="S22" i="9" s="1"/>
  <c r="M22" i="9"/>
  <c r="R22" i="9" s="1"/>
  <c r="L22" i="9"/>
  <c r="Q22" i="9" s="1"/>
  <c r="K22" i="9"/>
  <c r="P22" i="9" s="1"/>
  <c r="J22" i="9"/>
  <c r="O21" i="9"/>
  <c r="T21" i="9" s="1"/>
  <c r="N21" i="9"/>
  <c r="S21" i="9" s="1"/>
  <c r="M21" i="9"/>
  <c r="R21" i="9" s="1"/>
  <c r="L21" i="9"/>
  <c r="Q21" i="9" s="1"/>
  <c r="K21" i="9"/>
  <c r="P21" i="9" s="1"/>
  <c r="J21" i="9"/>
  <c r="O20" i="9"/>
  <c r="O23" i="9" s="1"/>
  <c r="N20" i="9"/>
  <c r="N23" i="9" s="1"/>
  <c r="M20" i="9"/>
  <c r="M23" i="9" s="1"/>
  <c r="L20" i="9"/>
  <c r="L23" i="9" s="1"/>
  <c r="K20" i="9"/>
  <c r="K23" i="9" s="1"/>
  <c r="J20" i="9"/>
  <c r="J23" i="9" s="1"/>
  <c r="O16" i="9"/>
  <c r="T16" i="9" s="1"/>
  <c r="T17" i="9" s="1"/>
  <c r="N16" i="9"/>
  <c r="S16" i="9" s="1"/>
  <c r="S17" i="9" s="1"/>
  <c r="M16" i="9"/>
  <c r="R16" i="9" s="1"/>
  <c r="R17" i="9" s="1"/>
  <c r="L16" i="9"/>
  <c r="Q16" i="9" s="1"/>
  <c r="Q17" i="9" s="1"/>
  <c r="K16" i="9"/>
  <c r="P16" i="9" s="1"/>
  <c r="P17" i="9" s="1"/>
  <c r="J16" i="9"/>
  <c r="J17" i="9" s="1"/>
  <c r="O13" i="9"/>
  <c r="T13" i="9" s="1"/>
  <c r="N13" i="9"/>
  <c r="S13" i="9" s="1"/>
  <c r="M13" i="9"/>
  <c r="R13" i="9" s="1"/>
  <c r="L13" i="9"/>
  <c r="Q13" i="9" s="1"/>
  <c r="K13" i="9"/>
  <c r="P13" i="9" s="1"/>
  <c r="J13" i="9"/>
  <c r="O11" i="9"/>
  <c r="O14" i="9" s="1"/>
  <c r="N11" i="9"/>
  <c r="N14" i="9" s="1"/>
  <c r="M11" i="9"/>
  <c r="M14" i="9" s="1"/>
  <c r="L11" i="9"/>
  <c r="L14" i="9" s="1"/>
  <c r="K11" i="9"/>
  <c r="K14" i="9" s="1"/>
  <c r="J11" i="9"/>
  <c r="J14" i="9" s="1"/>
  <c r="J18" i="9" s="1"/>
  <c r="P14" i="9" l="1"/>
  <c r="Q14" i="9"/>
  <c r="R14" i="9"/>
  <c r="S14" i="9"/>
  <c r="T14" i="9"/>
  <c r="P23" i="9"/>
  <c r="Q23" i="9"/>
  <c r="R23" i="9"/>
  <c r="S23" i="9"/>
  <c r="T23" i="9"/>
  <c r="P11" i="9"/>
  <c r="Q11" i="9"/>
  <c r="R11" i="9"/>
  <c r="S11" i="9"/>
  <c r="T11" i="9"/>
  <c r="K17" i="9"/>
  <c r="K18" i="9" s="1"/>
  <c r="P18" i="9" s="1"/>
  <c r="L17" i="9"/>
  <c r="L18" i="9" s="1"/>
  <c r="Q18" i="9" s="1"/>
  <c r="M17" i="9"/>
  <c r="M18" i="9" s="1"/>
  <c r="R18" i="9" s="1"/>
  <c r="N17" i="9"/>
  <c r="N18" i="9" s="1"/>
  <c r="S18" i="9" s="1"/>
  <c r="O17" i="9"/>
  <c r="O18" i="9" s="1"/>
  <c r="T18" i="9" s="1"/>
  <c r="P20" i="9"/>
  <c r="Q20" i="9"/>
  <c r="R20" i="9"/>
  <c r="S20" i="9"/>
  <c r="T20" i="9"/>
</calcChain>
</file>

<file path=xl/sharedStrings.xml><?xml version="1.0" encoding="utf-8"?>
<sst xmlns="http://schemas.openxmlformats.org/spreadsheetml/2006/main" count="1602" uniqueCount="277">
  <si>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</si>
  <si>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</si>
  <si>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</si>
  <si>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</si>
  <si>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</si>
  <si>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</si>
  <si>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</si>
  <si>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</si>
  <si>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</si>
  <si>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</si>
  <si>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</si>
  <si>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</si>
  <si>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</si>
  <si>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</si>
  <si>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</si>
  <si>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</si>
  <si>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</si>
  <si>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</si>
  <si>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</si>
  <si>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</si>
  <si>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</si>
  <si>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</si>
  <si>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</si>
  <si>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</si>
  <si>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</si>
  <si>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</si>
  <si>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</si>
  <si>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</si>
  <si>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</si>
  <si>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</si>
  <si>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</si>
  <si>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</si>
  <si>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</si>
  <si>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</si>
  <si>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</si>
  <si>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</si>
  <si>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</si>
  <si>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</si>
  <si>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</si>
  <si>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</si>
  <si>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</si>
  <si>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</si>
  <si>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</si>
  <si>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</si>
  <si>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</si>
  <si>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</si>
  <si>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</si>
  <si>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</si>
  <si>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</si>
  <si>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</si>
  <si>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</si>
  <si>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</si>
  <si>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</si>
  <si>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</si>
  <si>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</si>
  <si>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</si>
  <si>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</si>
  <si>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</si>
  <si>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2015 г.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</si>
  <si>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</si>
  <si>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</si>
  <si>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</si>
  <si>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</si>
  <si>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</si>
  <si>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</si>
  <si>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</si>
  <si>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</si>
  <si>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</si>
  <si>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</si>
  <si>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</si>
  <si>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</si>
  <si>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</si>
  <si>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</si>
  <si>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</si>
  <si>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</si>
  <si>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</si>
  <si>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</si>
  <si>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</si>
  <si>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</si>
  <si>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</si>
  <si>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</si>
  <si>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</si>
  <si>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</si>
  <si>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</si>
  <si>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</si>
  <si>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</si>
  <si>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</si>
  <si>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</si>
  <si>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</si>
  <si>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</si>
  <si>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</si>
  <si>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</si>
  <si>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</si>
  <si>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</si>
  <si>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</si>
  <si>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</si>
  <si>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</si>
  <si>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</si>
  <si>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2017 г.</t>
  </si>
  <si>
    <t>2018 год</t>
  </si>
  <si>
    <t>2018 г.</t>
  </si>
  <si>
    <t>Наименование населенного пункта, где осуществляет деятельность предприятие</t>
  </si>
  <si>
    <t>Факт 
2015 года</t>
  </si>
  <si>
    <t>2019 год</t>
  </si>
  <si>
    <t>Факт 
2015 г.</t>
  </si>
  <si>
    <t>2019 г.</t>
  </si>
  <si>
    <t>факт 2015</t>
  </si>
  <si>
    <t xml:space="preserve">бъем произведенной продукции в сопоставимых ценах </t>
  </si>
  <si>
    <t>Прогноз индекса производства</t>
  </si>
  <si>
    <t>Факт 
2016 года</t>
  </si>
  <si>
    <t>Оценка 
2017 года</t>
  </si>
  <si>
    <t>2020 год</t>
  </si>
  <si>
    <t>Форма прогноза 
до 2020 г.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</si>
  <si>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</si>
  <si>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</si>
  <si>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</si>
  <si>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</si>
  <si>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</si>
  <si>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</si>
  <si>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</si>
  <si>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</si>
  <si>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</si>
  <si>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</si>
  <si>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</si>
  <si>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</si>
  <si>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</si>
  <si>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</si>
  <si>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</si>
  <si>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</si>
  <si>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</si>
  <si>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</si>
  <si>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</si>
  <si>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</si>
  <si>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</si>
  <si>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</si>
  <si>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</si>
  <si>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</si>
  <si>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</si>
  <si>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</si>
  <si>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Факт 
2016 г.</t>
  </si>
  <si>
    <t>Оценка 
2017 г.</t>
  </si>
  <si>
    <t>Прогноз на 2018-2020 гг.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</si>
  <si>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</si>
  <si>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</si>
  <si>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</si>
  <si>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</si>
  <si>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</si>
  <si>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Обрабатывающие производства, всего (С)</t>
  </si>
  <si>
    <t>Обработка древесины и производство изделий из дерева и пробки, кроме мебели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</si>
  <si>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</si>
  <si>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</si>
  <si>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ВСЕГО по муниципальному образованию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</si>
  <si>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</si>
  <si>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</si>
  <si>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</si>
  <si>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пищевых продуктов</t>
  </si>
  <si>
    <t>Управление</t>
  </si>
  <si>
    <t>СПССК "Велес"</t>
  </si>
  <si>
    <t>тн</t>
  </si>
  <si>
    <t>ООО "Заславское"</t>
  </si>
  <si>
    <t>ООО "Ангара"</t>
  </si>
  <si>
    <t>МУП "Райкомхоз"</t>
  </si>
  <si>
    <t>СПК "Тарнопольский"</t>
  </si>
  <si>
    <t>ООО "Меридиан"</t>
  </si>
  <si>
    <t>ОАО "Дорожная служба Иркутской области" Балаганский филиал</t>
  </si>
  <si>
    <t>СПССК "Ясная поляна"</t>
  </si>
  <si>
    <t>Изделия хлебобулочные недлительного хранения,т</t>
  </si>
  <si>
    <t>Реализация сельскохозяйственных животных в живом весе</t>
  </si>
  <si>
    <t>СПК "Ангарский"</t>
  </si>
  <si>
    <t>МП "Балаганская аптека №8"</t>
  </si>
  <si>
    <t>Обеспечение электрической энергией, газом и паром; кондиционирование воздуха (раздел D)</t>
  </si>
  <si>
    <t xml:space="preserve"> Обрабатывающие производства (Раздел  С)</t>
  </si>
  <si>
    <t>Пар и горячая вода,Тысяча гигакалорий</t>
  </si>
  <si>
    <t>Тысяча гигакалорий</t>
  </si>
  <si>
    <t>Итого по промышленному производству (сумма разделов  В+C+D)</t>
  </si>
  <si>
    <t>факт 2016</t>
  </si>
  <si>
    <t>оценка 2017</t>
  </si>
  <si>
    <t>Перечень инвестиционных проектов, реализация которых предполагается в 2017-2020 гг.</t>
  </si>
  <si>
    <t>Всего за 2017-2020 гг., 
в т.ч. по годам:</t>
  </si>
  <si>
    <t>Растениеводство и животноводство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</si>
  <si>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</si>
  <si>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</si>
  <si>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Сводный перечень инвестиционных проектов, реализация которых предполагается в 2017-2020 гг. 
___________________________________________________________________
(наименование муниципального района, городского округа)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</si>
  <si>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</si>
  <si>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</si>
  <si>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 xml:space="preserve">3 вариант </t>
  </si>
  <si>
    <t>Индекс промышленного производства (В+C+D+E)</t>
  </si>
  <si>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</si>
  <si>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</si>
  <si>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</si>
  <si>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</si>
  <si>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</si>
  <si>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</si>
  <si>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</si>
  <si>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</si>
  <si>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</si>
  <si>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</si>
  <si>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</si>
  <si>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</si>
  <si>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</si>
  <si>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</si>
  <si>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</si>
  <si>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</si>
  <si>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</si>
  <si>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</si>
  <si>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</si>
  <si>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</si>
  <si>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</si>
  <si>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</si>
  <si>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</si>
  <si>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</si>
  <si>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</si>
  <si>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</si>
  <si>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</si>
  <si>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</si>
  <si>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</si>
  <si>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</si>
  <si>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</si>
  <si>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</si>
  <si>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</si>
  <si>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</si>
  <si>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</si>
  <si>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</si>
  <si>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</t>
  </si>
  <si>
    <t>ИТОГО</t>
  </si>
  <si>
    <t>зерно</t>
  </si>
  <si>
    <t>мясо</t>
  </si>
  <si>
    <t>молоко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</si>
  <si>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</si>
  <si>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</si>
  <si>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</si>
  <si>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</si>
  <si>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</si>
  <si>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</si>
  <si>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</si>
  <si>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1500*</t>
  </si>
  <si>
    <t>296,3*</t>
  </si>
  <si>
    <t>109,5*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</si>
  <si>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</si>
  <si>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</si>
  <si>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</si>
  <si>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</si>
  <si>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</si>
  <si>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</si>
  <si>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</si>
  <si>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</si>
  <si>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</si>
  <si>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</si>
  <si>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</si>
  <si>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</si>
  <si>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</si>
  <si>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</si>
  <si>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</si>
  <si>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</si>
  <si>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</si>
  <si>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</si>
  <si>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</si>
  <si>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</si>
  <si>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</si>
  <si>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</si>
  <si>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</si>
  <si>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</si>
  <si>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</si>
  <si>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</si>
  <si>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</si>
  <si>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</si>
  <si>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</si>
  <si>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</si>
  <si>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</si>
  <si>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</si>
  <si>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>Пиломатериалы лиственных пород,Тыс. куб.м</t>
  </si>
  <si>
    <t>тыс. м3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</si>
  <si>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</si>
  <si>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Прогноз социально-экономического развитя муниципального образования муниципального образования Балаганский район на 2018-2020 гг.</t>
  </si>
  <si>
    <t>ГАПОУ ИО "Балаганский аграрно-технологическмй техникум"</t>
  </si>
  <si>
    <t>ОАО "Дорожная служба Иркутской области"  Балаганский филиал</t>
  </si>
  <si>
    <t>ГАПОУ ИО "Балаганский аграрно-технологический техникум"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</si>
</sst>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0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dashed">
        <color indexed="55"/>
      </bottom>
      <diagonal/>
    </border>
    <border>
      <left style="thin">
        <color indexed="23"/>
      </left>
      <right/>
      <top style="dashed">
        <color indexed="55"/>
      </top>
      <bottom style="dashed">
        <color indexed="55"/>
      </bottom>
      <diagonal/>
    </border>
    <border>
      <left style="thin">
        <color indexed="23"/>
      </left>
      <right/>
      <top style="dashed">
        <color indexed="55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3" fillId="0" borderId="3" xfId="0" applyFont="1" applyBorder="1"/>
    <xf numFmtId="0" fontId="20" fillId="0" borderId="1" xfId="0" applyFont="1" applyBorder="1" applyAlignment="1">
      <alignment vertical="center" wrapText="1"/>
    </xf>
    <xf numFmtId="0" fontId="20" fillId="0" borderId="1" xfId="0" applyFont="1" applyBorder="1"/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2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wrapText="1"/>
    </xf>
    <xf numFmtId="0" fontId="20" fillId="0" borderId="5" xfId="0" applyFont="1" applyBorder="1"/>
    <xf numFmtId="0" fontId="20" fillId="0" borderId="6" xfId="0" applyFont="1" applyBorder="1"/>
    <xf numFmtId="0" fontId="23" fillId="0" borderId="6" xfId="0" applyFont="1" applyBorder="1"/>
    <xf numFmtId="0" fontId="28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/>
    </xf>
    <xf numFmtId="0" fontId="5" fillId="0" borderId="7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4" xfId="0" applyFont="1" applyBorder="1"/>
    <xf numFmtId="0" fontId="23" fillId="2" borderId="14" xfId="0" applyFont="1" applyFill="1" applyBorder="1"/>
    <xf numFmtId="0" fontId="22" fillId="0" borderId="14" xfId="0" applyFont="1" applyBorder="1" applyAlignment="1">
      <alignment wrapText="1"/>
    </xf>
    <xf numFmtId="0" fontId="14" fillId="0" borderId="15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8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left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34" fillId="3" borderId="27" xfId="0" applyFont="1" applyFill="1" applyBorder="1"/>
    <xf numFmtId="0" fontId="34" fillId="3" borderId="28" xfId="0" applyFont="1" applyFill="1" applyBorder="1"/>
    <xf numFmtId="0" fontId="34" fillId="3" borderId="26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left" vertical="center" wrapText="1"/>
    </xf>
    <xf numFmtId="0" fontId="34" fillId="3" borderId="30" xfId="0" applyFont="1" applyFill="1" applyBorder="1" applyAlignment="1">
      <alignment horizontal="center" vertical="center" wrapText="1"/>
    </xf>
    <xf numFmtId="0" fontId="34" fillId="3" borderId="30" xfId="0" applyFont="1" applyFill="1" applyBorder="1"/>
    <xf numFmtId="0" fontId="34" fillId="3" borderId="31" xfId="0" applyFont="1" applyFill="1" applyBorder="1"/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23" xfId="0" applyFont="1" applyFill="1" applyBorder="1"/>
    <xf numFmtId="0" fontId="34" fillId="3" borderId="24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19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0" xfId="0" applyFont="1" applyBorder="1"/>
    <xf numFmtId="2" fontId="1" fillId="0" borderId="11" xfId="0" applyNumberFormat="1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6" xfId="0" applyFont="1" applyFill="1" applyBorder="1" applyAlignment="1">
      <alignment horizontal="left" vertical="center" wrapText="1"/>
    </xf>
    <xf numFmtId="0" fontId="34" fillId="3" borderId="6" xfId="0" applyFont="1" applyFill="1" applyBorder="1"/>
    <xf numFmtId="0" fontId="17" fillId="3" borderId="0" xfId="0" applyFont="1" applyFill="1" applyBorder="1"/>
    <xf numFmtId="0" fontId="34" fillId="3" borderId="33" xfId="0" applyFont="1" applyFill="1" applyBorder="1" applyAlignment="1">
      <alignment horizontal="left" vertical="center" wrapText="1"/>
    </xf>
    <xf numFmtId="0" fontId="34" fillId="3" borderId="34" xfId="0" applyFont="1" applyFill="1" applyBorder="1"/>
    <xf numFmtId="0" fontId="34" fillId="3" borderId="35" xfId="0" applyFont="1" applyFill="1" applyBorder="1" applyAlignment="1">
      <alignment horizontal="left" vertical="center" wrapText="1"/>
    </xf>
    <xf numFmtId="0" fontId="34" fillId="3" borderId="30" xfId="0" applyFont="1" applyFill="1" applyBorder="1" applyAlignment="1">
      <alignment horizontal="left" vertical="center" wrapText="1"/>
    </xf>
    <xf numFmtId="0" fontId="34" fillId="3" borderId="36" xfId="0" applyFont="1" applyFill="1" applyBorder="1"/>
    <xf numFmtId="0" fontId="34" fillId="3" borderId="10" xfId="0" applyFont="1" applyFill="1" applyBorder="1"/>
    <xf numFmtId="0" fontId="34" fillId="3" borderId="37" xfId="0" applyFont="1" applyFill="1" applyBorder="1"/>
    <xf numFmtId="0" fontId="34" fillId="3" borderId="38" xfId="0" applyFont="1" applyFill="1" applyBorder="1" applyAlignment="1">
      <alignment horizontal="center" vertical="center" wrapText="1"/>
    </xf>
    <xf numFmtId="0" fontId="34" fillId="3" borderId="39" xfId="0" applyFont="1" applyFill="1" applyBorder="1"/>
    <xf numFmtId="0" fontId="34" fillId="3" borderId="40" xfId="0" applyFont="1" applyFill="1" applyBorder="1"/>
    <xf numFmtId="0" fontId="34" fillId="3" borderId="18" xfId="0" applyFont="1" applyFill="1" applyBorder="1"/>
    <xf numFmtId="0" fontId="34" fillId="3" borderId="41" xfId="0" applyFont="1" applyFill="1" applyBorder="1"/>
    <xf numFmtId="0" fontId="29" fillId="3" borderId="39" xfId="0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164" fontId="1" fillId="0" borderId="42" xfId="0" applyNumberFormat="1" applyFont="1" applyBorder="1" applyAlignment="1">
      <alignment horizontal="left" vertical="center" wrapText="1"/>
    </xf>
    <xf numFmtId="0" fontId="0" fillId="0" borderId="10" xfId="0" applyBorder="1"/>
    <xf numFmtId="0" fontId="32" fillId="0" borderId="7" xfId="0" applyFont="1" applyBorder="1" applyAlignment="1">
      <alignment vertical="center" wrapText="1"/>
    </xf>
    <xf numFmtId="0" fontId="32" fillId="0" borderId="7" xfId="0" applyFont="1" applyBorder="1" applyAlignment="1">
      <alignment horizontal="right" vertical="center" wrapText="1"/>
    </xf>
    <xf numFmtId="0" fontId="32" fillId="0" borderId="4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164" fontId="1" fillId="0" borderId="43" xfId="0" applyNumberFormat="1" applyFont="1" applyBorder="1" applyAlignment="1">
      <alignment horizontal="left" vertical="center" wrapText="1"/>
    </xf>
    <xf numFmtId="0" fontId="0" fillId="0" borderId="6" xfId="0" applyBorder="1"/>
    <xf numFmtId="0" fontId="34" fillId="3" borderId="44" xfId="0" applyFont="1" applyFill="1" applyBorder="1"/>
    <xf numFmtId="0" fontId="34" fillId="3" borderId="45" xfId="0" applyFont="1" applyFill="1" applyBorder="1"/>
    <xf numFmtId="0" fontId="0" fillId="2" borderId="10" xfId="0" applyFill="1" applyBorder="1"/>
    <xf numFmtId="0" fontId="30" fillId="0" borderId="7" xfId="0" applyFont="1" applyBorder="1" applyAlignment="1">
      <alignment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29" fillId="3" borderId="46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23" fillId="2" borderId="3" xfId="0" applyFont="1" applyFill="1" applyBorder="1"/>
    <xf numFmtId="0" fontId="23" fillId="2" borderId="47" xfId="0" applyFont="1" applyFill="1" applyBorder="1"/>
    <xf numFmtId="0" fontId="22" fillId="0" borderId="48" xfId="0" applyFont="1" applyBorder="1" applyAlignment="1">
      <alignment vertical="top" wrapText="1"/>
    </xf>
    <xf numFmtId="0" fontId="20" fillId="0" borderId="49" xfId="0" applyFont="1" applyBorder="1" applyAlignment="1">
      <alignment horizontal="center"/>
    </xf>
    <xf numFmtId="0" fontId="23" fillId="2" borderId="10" xfId="0" applyFont="1" applyFill="1" applyBorder="1"/>
    <xf numFmtId="0" fontId="20" fillId="4" borderId="10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3" fillId="4" borderId="10" xfId="0" applyFont="1" applyFill="1" applyBorder="1" applyAlignment="1">
      <alignment horizontal="center" vertical="center" wrapText="1"/>
    </xf>
    <xf numFmtId="0" fontId="29" fillId="4" borderId="46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0" fontId="29" fillId="3" borderId="51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 wrapText="1"/>
    </xf>
    <xf numFmtId="0" fontId="34" fillId="3" borderId="52" xfId="0" applyFont="1" applyFill="1" applyBorder="1"/>
    <xf numFmtId="0" fontId="34" fillId="3" borderId="53" xfId="0" applyFont="1" applyFill="1" applyBorder="1"/>
    <xf numFmtId="0" fontId="34" fillId="3" borderId="54" xfId="0" applyFont="1" applyFill="1" applyBorder="1"/>
    <xf numFmtId="0" fontId="29" fillId="3" borderId="0" xfId="0" applyFont="1" applyFill="1" applyAlignment="1"/>
    <xf numFmtId="0" fontId="27" fillId="0" borderId="0" xfId="0" applyFont="1" applyFill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4" fillId="3" borderId="55" xfId="0" applyFont="1" applyFill="1" applyBorder="1" applyAlignment="1">
      <alignment horizontal="left" vertical="center" wrapText="1"/>
    </xf>
    <xf numFmtId="0" fontId="34" fillId="3" borderId="56" xfId="0" applyFont="1" applyFill="1" applyBorder="1" applyAlignment="1">
      <alignment horizontal="center" vertical="center" wrapText="1"/>
    </xf>
    <xf numFmtId="0" fontId="34" fillId="3" borderId="56" xfId="0" applyFont="1" applyFill="1" applyBorder="1"/>
    <xf numFmtId="0" fontId="34" fillId="3" borderId="57" xfId="0" applyFont="1" applyFill="1" applyBorder="1"/>
    <xf numFmtId="0" fontId="34" fillId="3" borderId="58" xfId="0" applyFont="1" applyFill="1" applyBorder="1"/>
    <xf numFmtId="0" fontId="34" fillId="3" borderId="59" xfId="0" applyFont="1" applyFill="1" applyBorder="1"/>
    <xf numFmtId="165" fontId="1" fillId="0" borderId="7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65" fontId="1" fillId="0" borderId="12" xfId="0" applyNumberFormat="1" applyFont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20" fillId="0" borderId="14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7" fillId="0" borderId="10" xfId="0" applyFont="1" applyBorder="1"/>
    <xf numFmtId="0" fontId="32" fillId="0" borderId="10" xfId="0" applyFont="1" applyBorder="1"/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/>
    <xf numFmtId="0" fontId="29" fillId="3" borderId="79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29" fillId="3" borderId="75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66" xfId="0" applyFont="1" applyFill="1" applyBorder="1" applyAlignment="1">
      <alignment horizontal="center" vertical="center" wrapText="1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4" borderId="61" xfId="0" applyFont="1" applyFill="1" applyBorder="1" applyAlignment="1">
      <alignment horizontal="center" vertical="center" wrapText="1"/>
    </xf>
    <xf numFmtId="0" fontId="29" fillId="4" borderId="62" xfId="0" applyFont="1" applyFill="1" applyBorder="1" applyAlignment="1">
      <alignment horizontal="center" vertical="center" wrapText="1"/>
    </xf>
    <xf numFmtId="0" fontId="29" fillId="4" borderId="60" xfId="0" applyFont="1" applyFill="1" applyBorder="1" applyAlignment="1">
      <alignment horizontal="center" vertical="center" wrapText="1"/>
    </xf>
    <xf numFmtId="0" fontId="29" fillId="4" borderId="74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4" borderId="75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84" xfId="0" applyFont="1" applyFill="1" applyBorder="1" applyAlignment="1">
      <alignment horizontal="center" vertical="center" wrapText="1"/>
    </xf>
    <xf numFmtId="0" fontId="29" fillId="3" borderId="85" xfId="0" applyFont="1" applyFill="1" applyBorder="1" applyAlignment="1">
      <alignment horizontal="center" vertical="center" wrapText="1"/>
    </xf>
    <xf numFmtId="0" fontId="29" fillId="3" borderId="86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right"/>
    </xf>
    <xf numFmtId="0" fontId="17" fillId="3" borderId="80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 vertical="center" wrapText="1"/>
    </xf>
    <xf numFmtId="0" fontId="29" fillId="4" borderId="67" xfId="0" applyFont="1" applyFill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29" fillId="4" borderId="69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wrapText="1"/>
    </xf>
    <xf numFmtId="0" fontId="29" fillId="4" borderId="78" xfId="0" applyFont="1" applyFill="1" applyBorder="1" applyAlignment="1">
      <alignment horizontal="center" vertical="center" wrapText="1"/>
    </xf>
    <xf numFmtId="0" fontId="29" fillId="4" borderId="46" xfId="0" applyFont="1" applyFill="1" applyBorder="1" applyAlignment="1">
      <alignment horizontal="center" vertical="center" wrapText="1"/>
    </xf>
    <xf numFmtId="0" fontId="29" fillId="4" borderId="81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center" vertical="center" wrapText="1"/>
    </xf>
    <xf numFmtId="0" fontId="29" fillId="4" borderId="83" xfId="0" applyFont="1" applyFill="1" applyBorder="1" applyAlignment="1">
      <alignment horizontal="center" vertical="center" wrapText="1"/>
    </xf>
    <xf numFmtId="0" fontId="29" fillId="4" borderId="70" xfId="0" applyFont="1" applyFill="1" applyBorder="1" applyAlignment="1">
      <alignment horizontal="center" vertical="center" wrapText="1"/>
    </xf>
    <xf numFmtId="0" fontId="29" fillId="4" borderId="71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77" xfId="0" applyFont="1" applyFill="1" applyBorder="1" applyAlignment="1">
      <alignment horizontal="center" vertical="center" wrapText="1"/>
    </xf>
    <xf numFmtId="0" fontId="34" fillId="3" borderId="86" xfId="0" applyFont="1" applyFill="1" applyBorder="1" applyAlignment="1">
      <alignment horizontal="center" vertical="center" wrapText="1"/>
    </xf>
    <xf numFmtId="0" fontId="34" fillId="3" borderId="71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4" fillId="3" borderId="87" xfId="0" applyFont="1" applyFill="1" applyBorder="1" applyAlignment="1">
      <alignment horizontal="center" vertical="center" wrapText="1"/>
    </xf>
    <xf numFmtId="0" fontId="34" fillId="3" borderId="88" xfId="0" applyFont="1" applyFill="1" applyBorder="1" applyAlignment="1">
      <alignment horizontal="center" vertical="center" wrapText="1"/>
    </xf>
    <xf numFmtId="0" fontId="34" fillId="3" borderId="89" xfId="0" applyFont="1" applyFill="1" applyBorder="1" applyAlignment="1">
      <alignment horizontal="center" vertical="center" wrapText="1"/>
    </xf>
    <xf numFmtId="0" fontId="34" fillId="3" borderId="79" xfId="0" applyFont="1" applyFill="1" applyBorder="1" applyAlignment="1">
      <alignment horizontal="center" vertical="center" wrapText="1"/>
    </xf>
    <xf numFmtId="0" fontId="34" fillId="3" borderId="84" xfId="0" applyFont="1" applyFill="1" applyBorder="1" applyAlignment="1">
      <alignment horizontal="center" vertical="center" wrapText="1"/>
    </xf>
    <xf numFmtId="0" fontId="34" fillId="3" borderId="85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70" xfId="0" applyFont="1" applyFill="1" applyBorder="1" applyAlignment="1">
      <alignment horizontal="center" vertical="center" wrapText="1"/>
    </xf>
    <xf numFmtId="0" fontId="13" fillId="4" borderId="9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20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29" fillId="4" borderId="62" xfId="0" applyFont="1" applyFill="1" applyBorder="1" applyAlignment="1">
      <alignment horizontal="center" vertical="center"/>
    </xf>
    <xf numFmtId="0" fontId="29" fillId="4" borderId="60" xfId="0" applyFont="1" applyFill="1" applyBorder="1" applyAlignment="1">
      <alignment horizontal="center" vertical="center"/>
    </xf>
    <xf numFmtId="0" fontId="29" fillId="4" borderId="48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1" fillId="5" borderId="94" xfId="0" applyFont="1" applyFill="1" applyBorder="1" applyAlignment="1">
      <alignment horizontal="left"/>
    </xf>
    <xf numFmtId="0" fontId="21" fillId="5" borderId="92" xfId="0" applyFont="1" applyFill="1" applyBorder="1" applyAlignment="1">
      <alignment horizontal="left"/>
    </xf>
    <xf numFmtId="0" fontId="0" fillId="5" borderId="92" xfId="0" applyFill="1" applyBorder="1" applyAlignment="1"/>
    <xf numFmtId="0" fontId="21" fillId="4" borderId="48" xfId="0" applyFont="1" applyFill="1" applyBorder="1" applyAlignment="1">
      <alignment horizontal="center" vertical="justify" wrapText="1"/>
    </xf>
    <xf numFmtId="0" fontId="21" fillId="4" borderId="62" xfId="0" applyFont="1" applyFill="1" applyBorder="1" applyAlignment="1">
      <alignment horizontal="center" vertical="justify" wrapText="1"/>
    </xf>
    <xf numFmtId="0" fontId="21" fillId="4" borderId="60" xfId="0" applyFont="1" applyFill="1" applyBorder="1" applyAlignment="1">
      <alignment horizontal="center" vertical="justify" wrapText="1"/>
    </xf>
    <xf numFmtId="0" fontId="22" fillId="0" borderId="92" xfId="0" applyFont="1" applyBorder="1" applyAlignment="1">
      <alignment vertical="center" wrapText="1"/>
    </xf>
    <xf numFmtId="0" fontId="20" fillId="0" borderId="4" xfId="0" applyFont="1" applyFill="1" applyBorder="1"/>
    <xf numFmtId="0" fontId="20" fillId="0" borderId="0" xfId="0" applyFont="1" applyFill="1" applyBorder="1"/>
    <xf numFmtId="0" fontId="21" fillId="4" borderId="94" xfId="0" applyFont="1" applyFill="1" applyBorder="1" applyAlignment="1">
      <alignment horizontal="center" wrapText="1"/>
    </xf>
    <xf numFmtId="0" fontId="21" fillId="4" borderId="92" xfId="0" applyFont="1" applyFill="1" applyBorder="1" applyAlignment="1">
      <alignment horizont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/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0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8" fillId="0" borderId="10" xfId="0" applyFont="1" applyBorder="1"/>
    <xf numFmtId="0" fontId="39" fillId="0" borderId="10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tabSelected="1" view="pageBreakPreview" topLeftCell="A34" zoomScale="75" workbookViewId="0">
      <selection activeCell="M40" sqref="M40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15.75" customHeight="1" x14ac:dyDescent="0.25">
      <c r="A5" s="306" t="s">
        <v>274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>
        <v>85</v>
      </c>
      <c r="D11" s="130">
        <v>85</v>
      </c>
      <c r="E11" s="130">
        <v>85</v>
      </c>
      <c r="F11" s="130">
        <v>85</v>
      </c>
      <c r="G11" s="131">
        <v>85</v>
      </c>
      <c r="H11" s="228">
        <v>85</v>
      </c>
      <c r="I11" s="132">
        <v>85</v>
      </c>
      <c r="J11" s="131">
        <v>85</v>
      </c>
    </row>
    <row r="12" spans="1:11" ht="33" customHeight="1" x14ac:dyDescent="0.2">
      <c r="A12" s="133" t="s">
        <v>42</v>
      </c>
      <c r="B12" s="134" t="s">
        <v>201</v>
      </c>
      <c r="C12" s="135">
        <v>72</v>
      </c>
      <c r="D12" s="135">
        <v>72</v>
      </c>
      <c r="E12" s="135">
        <v>72</v>
      </c>
      <c r="F12" s="135">
        <v>72</v>
      </c>
      <c r="G12" s="136">
        <v>72</v>
      </c>
      <c r="H12" s="229">
        <v>72</v>
      </c>
      <c r="I12" s="135">
        <v>72</v>
      </c>
      <c r="J12" s="136">
        <v>72</v>
      </c>
    </row>
    <row r="13" spans="1:11" ht="36.75" customHeight="1" x14ac:dyDescent="0.25">
      <c r="A13" s="133" t="s">
        <v>15</v>
      </c>
      <c r="B13" s="134" t="s">
        <v>16</v>
      </c>
      <c r="C13" s="137"/>
      <c r="D13" s="137"/>
      <c r="E13" s="137"/>
      <c r="F13" s="137"/>
      <c r="G13" s="138"/>
      <c r="H13" s="230"/>
      <c r="I13" s="137"/>
      <c r="J13" s="138"/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11559</v>
      </c>
      <c r="D15" s="135">
        <v>8085</v>
      </c>
      <c r="E15" s="135">
        <v>9985</v>
      </c>
      <c r="F15" s="135">
        <v>11020</v>
      </c>
      <c r="G15" s="136">
        <v>12520</v>
      </c>
      <c r="H15" s="229">
        <v>11020</v>
      </c>
      <c r="I15" s="135">
        <v>13026</v>
      </c>
      <c r="J15" s="136">
        <v>12991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/>
      <c r="D17" s="135"/>
      <c r="E17" s="135"/>
      <c r="F17" s="135"/>
      <c r="G17" s="136"/>
      <c r="H17" s="229"/>
      <c r="I17" s="135"/>
      <c r="J17" s="136"/>
    </row>
    <row r="18" spans="1:10" ht="43.5" customHeight="1" x14ac:dyDescent="0.2">
      <c r="A18" s="133" t="s">
        <v>21</v>
      </c>
      <c r="B18" s="134" t="s">
        <v>16</v>
      </c>
      <c r="C18" s="135"/>
      <c r="D18" s="135"/>
      <c r="E18" s="135"/>
      <c r="F18" s="135"/>
      <c r="G18" s="136"/>
      <c r="H18" s="229"/>
      <c r="I18" s="135"/>
      <c r="J18" s="136"/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/>
      <c r="D21" s="135"/>
      <c r="E21" s="135"/>
      <c r="F21" s="135"/>
      <c r="G21" s="136"/>
      <c r="H21" s="229"/>
      <c r="I21" s="135"/>
      <c r="J21" s="136"/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/>
      <c r="D26" s="135"/>
      <c r="E26" s="135"/>
      <c r="F26" s="135"/>
      <c r="G26" s="136"/>
      <c r="H26" s="229"/>
      <c r="I26" s="135"/>
      <c r="J26" s="136"/>
    </row>
    <row r="27" spans="1:10" ht="31.5" x14ac:dyDescent="0.2">
      <c r="A27" s="140" t="s">
        <v>30</v>
      </c>
      <c r="B27" s="134" t="s">
        <v>16</v>
      </c>
      <c r="C27" s="135"/>
      <c r="D27" s="135"/>
      <c r="E27" s="135"/>
      <c r="F27" s="135"/>
      <c r="G27" s="136"/>
      <c r="H27" s="229"/>
      <c r="I27" s="135"/>
      <c r="J27" s="136"/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9</v>
      </c>
      <c r="D36" s="137">
        <v>9</v>
      </c>
      <c r="E36" s="137">
        <v>9</v>
      </c>
      <c r="F36" s="137">
        <v>9</v>
      </c>
      <c r="G36" s="138">
        <v>9</v>
      </c>
      <c r="H36" s="230">
        <v>9</v>
      </c>
      <c r="I36" s="137">
        <v>9</v>
      </c>
      <c r="J36" s="138">
        <v>9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/>
      <c r="D38" s="137"/>
      <c r="E38" s="137">
        <v>1500</v>
      </c>
      <c r="F38" s="137">
        <v>1500</v>
      </c>
      <c r="G38" s="138">
        <v>1500</v>
      </c>
      <c r="H38" s="230">
        <v>1500</v>
      </c>
      <c r="I38" s="137">
        <v>1500</v>
      </c>
      <c r="J38" s="138">
        <v>1500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/>
      <c r="B45" s="129" t="s">
        <v>39</v>
      </c>
      <c r="C45" s="149"/>
      <c r="D45" s="149"/>
      <c r="E45" s="149"/>
      <c r="F45" s="149"/>
      <c r="G45" s="150"/>
      <c r="H45" s="232"/>
      <c r="I45" s="149"/>
      <c r="J45" s="165"/>
    </row>
    <row r="46" spans="1:11" ht="22.5" customHeight="1" thickBot="1" x14ac:dyDescent="0.3">
      <c r="A46" s="166"/>
      <c r="B46" s="167"/>
      <c r="C46" s="143"/>
      <c r="D46" s="143"/>
      <c r="E46" s="143"/>
      <c r="F46" s="143"/>
      <c r="G46" s="144"/>
      <c r="H46" s="231"/>
      <c r="I46" s="143"/>
      <c r="J46" s="168"/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B61:C61"/>
    <mergeCell ref="B60:C60"/>
    <mergeCell ref="A56:A60"/>
    <mergeCell ref="A51:A55"/>
    <mergeCell ref="B53:C53"/>
    <mergeCell ref="B52:C52"/>
    <mergeCell ref="B51:C51"/>
    <mergeCell ref="B54:C54"/>
    <mergeCell ref="B55:C55"/>
    <mergeCell ref="B59:C59"/>
    <mergeCell ref="B57:C57"/>
    <mergeCell ref="B56:C56"/>
    <mergeCell ref="B58:C58"/>
    <mergeCell ref="F1:J1"/>
    <mergeCell ref="A7:I7"/>
    <mergeCell ref="A6:K6"/>
    <mergeCell ref="F8:J8"/>
    <mergeCell ref="A2:K2"/>
    <mergeCell ref="A3:K3"/>
    <mergeCell ref="A5:K5"/>
    <mergeCell ref="D8:D10"/>
    <mergeCell ref="E8:E10"/>
    <mergeCell ref="C8:C10"/>
    <mergeCell ref="A8:A10"/>
    <mergeCell ref="J9:J10"/>
    <mergeCell ref="I9:I10"/>
    <mergeCell ref="F9:H9"/>
    <mergeCell ref="B8:B10"/>
    <mergeCell ref="F43:H43"/>
    <mergeCell ref="E49:E50"/>
    <mergeCell ref="C42:C44"/>
    <mergeCell ref="D42:D44"/>
    <mergeCell ref="B49:C50"/>
    <mergeCell ref="D49:D50"/>
    <mergeCell ref="A49:A50"/>
    <mergeCell ref="E42:E44"/>
    <mergeCell ref="F42:J42"/>
    <mergeCell ref="J43:J44"/>
    <mergeCell ref="A42:A44"/>
    <mergeCell ref="B42:B44"/>
    <mergeCell ref="J49:J50"/>
    <mergeCell ref="F49:H49"/>
    <mergeCell ref="I49:I50"/>
    <mergeCell ref="I43:I44"/>
    <mergeCell ref="A48:K4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view="pageBreakPreview" topLeftCell="B1" zoomScale="75" workbookViewId="0">
      <selection activeCell="A22" sqref="A22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20.25" customHeight="1" x14ac:dyDescent="0.25">
      <c r="A5" s="306" t="s">
        <v>168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>
        <v>6000</v>
      </c>
      <c r="D11" s="130">
        <v>6000</v>
      </c>
      <c r="E11" s="130">
        <v>6000</v>
      </c>
      <c r="F11" s="130">
        <v>6000</v>
      </c>
      <c r="G11" s="131">
        <v>6000</v>
      </c>
      <c r="H11" s="228">
        <v>6000</v>
      </c>
      <c r="I11" s="132">
        <v>6000</v>
      </c>
      <c r="J11" s="131">
        <v>6000</v>
      </c>
    </row>
    <row r="12" spans="1:11" ht="33" customHeight="1" x14ac:dyDescent="0.2">
      <c r="A12" s="133" t="s">
        <v>42</v>
      </c>
      <c r="B12" s="134" t="s">
        <v>201</v>
      </c>
      <c r="C12" s="135">
        <v>90</v>
      </c>
      <c r="D12" s="135">
        <v>90</v>
      </c>
      <c r="E12" s="135">
        <v>95</v>
      </c>
      <c r="F12" s="135">
        <v>96</v>
      </c>
      <c r="G12" s="136">
        <v>97</v>
      </c>
      <c r="H12" s="229">
        <v>98</v>
      </c>
      <c r="I12" s="135">
        <v>98</v>
      </c>
      <c r="J12" s="136">
        <v>99</v>
      </c>
    </row>
    <row r="13" spans="1:11" ht="36.75" customHeight="1" x14ac:dyDescent="0.25">
      <c r="A13" s="133" t="s">
        <v>15</v>
      </c>
      <c r="B13" s="134" t="s">
        <v>16</v>
      </c>
      <c r="C13" s="137">
        <v>4881</v>
      </c>
      <c r="D13" s="137">
        <v>4659</v>
      </c>
      <c r="E13" s="137">
        <v>4657</v>
      </c>
      <c r="F13" s="137">
        <v>4655</v>
      </c>
      <c r="G13" s="138">
        <v>4653</v>
      </c>
      <c r="H13" s="230">
        <v>4652</v>
      </c>
      <c r="I13" s="137">
        <v>4650</v>
      </c>
      <c r="J13" s="138">
        <v>4650</v>
      </c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2526</v>
      </c>
      <c r="D15" s="135">
        <v>2884</v>
      </c>
      <c r="E15" s="135">
        <v>2889</v>
      </c>
      <c r="F15" s="135">
        <v>2890</v>
      </c>
      <c r="G15" s="136">
        <v>2892</v>
      </c>
      <c r="H15" s="229">
        <v>2895</v>
      </c>
      <c r="I15" s="135">
        <v>2900</v>
      </c>
      <c r="J15" s="136">
        <v>2905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-894</v>
      </c>
      <c r="D17" s="135">
        <v>75</v>
      </c>
      <c r="E17" s="135">
        <v>78</v>
      </c>
      <c r="F17" s="135">
        <v>79</v>
      </c>
      <c r="G17" s="136">
        <v>80</v>
      </c>
      <c r="H17" s="229">
        <v>81</v>
      </c>
      <c r="I17" s="135">
        <v>85</v>
      </c>
      <c r="J17" s="136">
        <v>90</v>
      </c>
    </row>
    <row r="18" spans="1:10" ht="43.5" customHeight="1" x14ac:dyDescent="0.2">
      <c r="A18" s="133" t="s">
        <v>21</v>
      </c>
      <c r="B18" s="134" t="s">
        <v>16</v>
      </c>
      <c r="C18" s="135">
        <v>12453</v>
      </c>
      <c r="D18" s="135">
        <v>14192</v>
      </c>
      <c r="E18" s="135">
        <v>14195</v>
      </c>
      <c r="F18" s="135">
        <v>14197</v>
      </c>
      <c r="G18" s="136">
        <v>14200</v>
      </c>
      <c r="H18" s="229">
        <v>14205</v>
      </c>
      <c r="I18" s="135">
        <v>14210</v>
      </c>
      <c r="J18" s="136">
        <v>14220</v>
      </c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/>
      <c r="D21" s="135"/>
      <c r="E21" s="135"/>
      <c r="F21" s="135"/>
      <c r="G21" s="136"/>
      <c r="H21" s="229"/>
      <c r="I21" s="135"/>
      <c r="J21" s="136"/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>
        <v>469</v>
      </c>
      <c r="D26" s="135">
        <v>462</v>
      </c>
      <c r="E26" s="135">
        <v>465</v>
      </c>
      <c r="F26" s="135">
        <v>467</v>
      </c>
      <c r="G26" s="136">
        <v>469</v>
      </c>
      <c r="H26" s="229">
        <v>470</v>
      </c>
      <c r="I26" s="135">
        <v>480</v>
      </c>
      <c r="J26" s="136">
        <v>500</v>
      </c>
    </row>
    <row r="27" spans="1:10" ht="31.5" x14ac:dyDescent="0.2">
      <c r="A27" s="140" t="s">
        <v>30</v>
      </c>
      <c r="B27" s="134" t="s">
        <v>16</v>
      </c>
      <c r="C27" s="135">
        <v>599</v>
      </c>
      <c r="D27" s="135">
        <v>680</v>
      </c>
      <c r="E27" s="135">
        <v>465</v>
      </c>
      <c r="F27" s="135">
        <v>467</v>
      </c>
      <c r="G27" s="136">
        <v>469</v>
      </c>
      <c r="H27" s="229">
        <v>470</v>
      </c>
      <c r="I27" s="135">
        <v>480</v>
      </c>
      <c r="J27" s="136">
        <v>500</v>
      </c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7</v>
      </c>
      <c r="D36" s="137">
        <v>7</v>
      </c>
      <c r="E36" s="137">
        <v>7</v>
      </c>
      <c r="F36" s="137">
        <v>7</v>
      </c>
      <c r="G36" s="138">
        <v>8</v>
      </c>
      <c r="H36" s="230">
        <v>9</v>
      </c>
      <c r="I36" s="137">
        <v>9</v>
      </c>
      <c r="J36" s="138">
        <v>10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>
        <v>891</v>
      </c>
      <c r="D38" s="137">
        <v>931</v>
      </c>
      <c r="E38" s="137">
        <v>935</v>
      </c>
      <c r="F38" s="137">
        <v>937</v>
      </c>
      <c r="G38" s="138">
        <v>940</v>
      </c>
      <c r="H38" s="230">
        <v>950</v>
      </c>
      <c r="I38" s="137">
        <v>955</v>
      </c>
      <c r="J38" s="138">
        <v>960</v>
      </c>
    </row>
    <row r="39" spans="1:11" ht="34.5" customHeight="1" thickBot="1" x14ac:dyDescent="0.3">
      <c r="A39" s="141" t="s">
        <v>37</v>
      </c>
      <c r="B39" s="142" t="s">
        <v>16</v>
      </c>
      <c r="C39" s="143">
        <v>290</v>
      </c>
      <c r="D39" s="143">
        <v>300</v>
      </c>
      <c r="E39" s="143">
        <v>250</v>
      </c>
      <c r="F39" s="143">
        <v>200</v>
      </c>
      <c r="G39" s="144">
        <v>150</v>
      </c>
      <c r="H39" s="231">
        <v>130</v>
      </c>
      <c r="I39" s="143">
        <v>120</v>
      </c>
      <c r="J39" s="144">
        <v>60</v>
      </c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 t="s">
        <v>167</v>
      </c>
      <c r="B45" s="129" t="s">
        <v>39</v>
      </c>
      <c r="C45" s="149">
        <v>206</v>
      </c>
      <c r="D45" s="149">
        <v>213</v>
      </c>
      <c r="E45" s="149">
        <v>220</v>
      </c>
      <c r="F45" s="149">
        <v>222</v>
      </c>
      <c r="G45" s="150">
        <v>225</v>
      </c>
      <c r="H45" s="232">
        <v>227</v>
      </c>
      <c r="I45" s="149">
        <v>230</v>
      </c>
      <c r="J45" s="165">
        <v>235</v>
      </c>
    </row>
    <row r="46" spans="1:11" ht="22.5" customHeight="1" thickBot="1" x14ac:dyDescent="0.3">
      <c r="A46" s="166"/>
      <c r="B46" s="167"/>
      <c r="C46" s="143"/>
      <c r="D46" s="143"/>
      <c r="E46" s="143"/>
      <c r="F46" s="143"/>
      <c r="G46" s="144"/>
      <c r="H46" s="231"/>
      <c r="I46" s="143"/>
      <c r="J46" s="168"/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F1:J1"/>
    <mergeCell ref="A7:I7"/>
    <mergeCell ref="A2:K2"/>
    <mergeCell ref="A3:K3"/>
    <mergeCell ref="A6:K6"/>
    <mergeCell ref="A5:K5"/>
    <mergeCell ref="A8:A10"/>
    <mergeCell ref="E8:E10"/>
    <mergeCell ref="F9:H9"/>
    <mergeCell ref="B8:B10"/>
    <mergeCell ref="F8:J8"/>
    <mergeCell ref="I9:I10"/>
    <mergeCell ref="D8:D10"/>
    <mergeCell ref="C8:C10"/>
    <mergeCell ref="J9:J10"/>
    <mergeCell ref="A42:A44"/>
    <mergeCell ref="B42:B44"/>
    <mergeCell ref="F42:J42"/>
    <mergeCell ref="E42:E44"/>
    <mergeCell ref="I43:I44"/>
    <mergeCell ref="J43:J44"/>
    <mergeCell ref="I49:I50"/>
    <mergeCell ref="E49:E50"/>
    <mergeCell ref="D49:D50"/>
    <mergeCell ref="A48:K48"/>
    <mergeCell ref="J49:J50"/>
    <mergeCell ref="A49:A50"/>
    <mergeCell ref="B49:C50"/>
    <mergeCell ref="F49:H49"/>
    <mergeCell ref="B61:C61"/>
    <mergeCell ref="C42:C44"/>
    <mergeCell ref="D42:D44"/>
    <mergeCell ref="F43:H43"/>
    <mergeCell ref="B57:C57"/>
    <mergeCell ref="B56:C56"/>
    <mergeCell ref="A56:A60"/>
    <mergeCell ref="B58:C58"/>
    <mergeCell ref="B59:C59"/>
    <mergeCell ref="B54:C54"/>
    <mergeCell ref="B55:C55"/>
    <mergeCell ref="B60:C60"/>
    <mergeCell ref="A51:A55"/>
    <mergeCell ref="B51:C51"/>
    <mergeCell ref="B52:C52"/>
    <mergeCell ref="B53:C53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view="pageBreakPreview" topLeftCell="A30" zoomScale="75" workbookViewId="0">
      <selection activeCell="L39" sqref="L39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20.25" customHeight="1" x14ac:dyDescent="0.25">
      <c r="A5" s="306" t="s">
        <v>169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/>
      <c r="D11" s="130"/>
      <c r="E11" s="130"/>
      <c r="F11" s="130"/>
      <c r="G11" s="131"/>
      <c r="H11" s="228"/>
      <c r="I11" s="132"/>
      <c r="J11" s="131"/>
    </row>
    <row r="12" spans="1:11" ht="33" customHeight="1" x14ac:dyDescent="0.2">
      <c r="A12" s="133" t="s">
        <v>42</v>
      </c>
      <c r="B12" s="134" t="s">
        <v>201</v>
      </c>
      <c r="C12" s="135"/>
      <c r="D12" s="135"/>
      <c r="E12" s="135"/>
      <c r="F12" s="135"/>
      <c r="G12" s="136"/>
      <c r="H12" s="229"/>
      <c r="I12" s="135"/>
      <c r="J12" s="136"/>
    </row>
    <row r="13" spans="1:11" ht="36.75" customHeight="1" x14ac:dyDescent="0.25">
      <c r="A13" s="133" t="s">
        <v>15</v>
      </c>
      <c r="B13" s="134" t="s">
        <v>16</v>
      </c>
      <c r="C13" s="137"/>
      <c r="D13" s="137"/>
      <c r="E13" s="137"/>
      <c r="F13" s="137"/>
      <c r="G13" s="138"/>
      <c r="H13" s="230"/>
      <c r="I13" s="137"/>
      <c r="J13" s="138"/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16941</v>
      </c>
      <c r="D15" s="135">
        <v>20615.3</v>
      </c>
      <c r="E15" s="135">
        <v>20615.3</v>
      </c>
      <c r="F15" s="135">
        <v>21480</v>
      </c>
      <c r="G15" s="136">
        <v>21480</v>
      </c>
      <c r="H15" s="229">
        <v>21480</v>
      </c>
      <c r="I15" s="135">
        <v>22274</v>
      </c>
      <c r="J15" s="136">
        <v>23009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282</v>
      </c>
      <c r="D17" s="135">
        <v>305.3</v>
      </c>
      <c r="E17" s="135">
        <v>310</v>
      </c>
      <c r="F17" s="135">
        <v>312</v>
      </c>
      <c r="G17" s="136">
        <v>312</v>
      </c>
      <c r="H17" s="229">
        <v>315</v>
      </c>
      <c r="I17" s="135">
        <v>317</v>
      </c>
      <c r="J17" s="136">
        <v>322</v>
      </c>
    </row>
    <row r="18" spans="1:10" ht="43.5" customHeight="1" x14ac:dyDescent="0.2">
      <c r="A18" s="133" t="s">
        <v>21</v>
      </c>
      <c r="B18" s="134" t="s">
        <v>16</v>
      </c>
      <c r="C18" s="135"/>
      <c r="D18" s="135"/>
      <c r="E18" s="135"/>
      <c r="F18" s="135"/>
      <c r="G18" s="136"/>
      <c r="H18" s="229"/>
      <c r="I18" s="135"/>
      <c r="J18" s="136"/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/>
      <c r="D21" s="135"/>
      <c r="E21" s="135"/>
      <c r="F21" s="135"/>
      <c r="G21" s="136"/>
      <c r="H21" s="229"/>
      <c r="I21" s="135"/>
      <c r="J21" s="136"/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>
        <v>1046.5999999999999</v>
      </c>
      <c r="D26" s="135">
        <v>1318.1</v>
      </c>
      <c r="E26" s="135"/>
      <c r="F26" s="135"/>
      <c r="G26" s="136"/>
      <c r="H26" s="229"/>
      <c r="I26" s="135"/>
      <c r="J26" s="136"/>
    </row>
    <row r="27" spans="1:10" ht="31.5" x14ac:dyDescent="0.2">
      <c r="A27" s="140" t="s">
        <v>30</v>
      </c>
      <c r="B27" s="134" t="s">
        <v>16</v>
      </c>
      <c r="C27" s="135">
        <v>1098.7</v>
      </c>
      <c r="D27" s="135">
        <v>1246.7</v>
      </c>
      <c r="E27" s="135"/>
      <c r="F27" s="135"/>
      <c r="G27" s="136"/>
      <c r="H27" s="229"/>
      <c r="I27" s="135"/>
      <c r="J27" s="136"/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>
        <v>100.7</v>
      </c>
      <c r="D31" s="135">
        <v>97.9</v>
      </c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10</v>
      </c>
      <c r="D36" s="137">
        <v>9</v>
      </c>
      <c r="E36" s="137">
        <v>9</v>
      </c>
      <c r="F36" s="137">
        <v>9</v>
      </c>
      <c r="G36" s="138">
        <v>9</v>
      </c>
      <c r="H36" s="230">
        <v>9</v>
      </c>
      <c r="I36" s="137">
        <v>9</v>
      </c>
      <c r="J36" s="138">
        <v>9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>
        <v>2737.5</v>
      </c>
      <c r="D38" s="137">
        <v>3295.5</v>
      </c>
      <c r="E38" s="137">
        <v>3354.8</v>
      </c>
      <c r="F38" s="137">
        <v>3421.9</v>
      </c>
      <c r="G38" s="138">
        <v>3421.9</v>
      </c>
      <c r="H38" s="230">
        <v>3435.2</v>
      </c>
      <c r="I38" s="137">
        <v>3452.7</v>
      </c>
      <c r="J38" s="138">
        <v>3483.7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/>
      <c r="B45" s="129" t="s">
        <v>39</v>
      </c>
      <c r="C45" s="149"/>
      <c r="D45" s="149"/>
      <c r="E45" s="149"/>
      <c r="F45" s="149"/>
      <c r="G45" s="150"/>
      <c r="H45" s="232"/>
      <c r="I45" s="149"/>
      <c r="J45" s="165"/>
    </row>
    <row r="46" spans="1:11" ht="22.5" customHeight="1" thickBot="1" x14ac:dyDescent="0.3">
      <c r="A46" s="166"/>
      <c r="B46" s="167"/>
      <c r="C46" s="143"/>
      <c r="D46" s="143"/>
      <c r="E46" s="143"/>
      <c r="F46" s="143"/>
      <c r="G46" s="144"/>
      <c r="H46" s="231"/>
      <c r="I46" s="143"/>
      <c r="J46" s="168"/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F1:J1"/>
    <mergeCell ref="A7:I7"/>
    <mergeCell ref="A2:K2"/>
    <mergeCell ref="A3:K3"/>
    <mergeCell ref="A6:K6"/>
    <mergeCell ref="A5:K5"/>
    <mergeCell ref="A8:A10"/>
    <mergeCell ref="E8:E10"/>
    <mergeCell ref="F9:H9"/>
    <mergeCell ref="B8:B10"/>
    <mergeCell ref="F8:J8"/>
    <mergeCell ref="I9:I10"/>
    <mergeCell ref="D8:D10"/>
    <mergeCell ref="C8:C10"/>
    <mergeCell ref="J9:J10"/>
    <mergeCell ref="A42:A44"/>
    <mergeCell ref="B42:B44"/>
    <mergeCell ref="F42:J42"/>
    <mergeCell ref="E42:E44"/>
    <mergeCell ref="I43:I44"/>
    <mergeCell ref="J43:J44"/>
    <mergeCell ref="I49:I50"/>
    <mergeCell ref="E49:E50"/>
    <mergeCell ref="D49:D50"/>
    <mergeCell ref="A48:K48"/>
    <mergeCell ref="J49:J50"/>
    <mergeCell ref="A49:A50"/>
    <mergeCell ref="B49:C50"/>
    <mergeCell ref="F49:H49"/>
    <mergeCell ref="B61:C61"/>
    <mergeCell ref="C42:C44"/>
    <mergeCell ref="D42:D44"/>
    <mergeCell ref="F43:H43"/>
    <mergeCell ref="B57:C57"/>
    <mergeCell ref="B56:C56"/>
    <mergeCell ref="A56:A60"/>
    <mergeCell ref="B58:C58"/>
    <mergeCell ref="B59:C59"/>
    <mergeCell ref="B54:C54"/>
    <mergeCell ref="B55:C55"/>
    <mergeCell ref="B60:C60"/>
    <mergeCell ref="A51:A55"/>
    <mergeCell ref="B51:C51"/>
    <mergeCell ref="B52:C52"/>
    <mergeCell ref="B53:C53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O167"/>
  <sheetViews>
    <sheetView view="pageBreakPreview" topLeftCell="A81" zoomScale="75" zoomScaleNormal="75" workbookViewId="0">
      <selection activeCell="J93" sqref="J93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8" width="13.7109375" customWidth="1"/>
    <col min="9" max="10" width="12" bestFit="1" customWidth="1"/>
  </cols>
  <sheetData>
    <row r="1" spans="1:10" ht="37.15" customHeight="1" x14ac:dyDescent="0.2">
      <c r="A1" s="339"/>
      <c r="B1" s="339"/>
      <c r="C1" s="339"/>
      <c r="D1" s="339"/>
      <c r="E1" s="339"/>
      <c r="F1" s="339"/>
      <c r="G1" s="339"/>
      <c r="H1" s="339"/>
      <c r="I1" s="334" t="s">
        <v>248</v>
      </c>
      <c r="J1" s="334"/>
    </row>
    <row r="2" spans="1:10" ht="39" customHeight="1" x14ac:dyDescent="0.2">
      <c r="A2" s="159"/>
      <c r="B2" s="159"/>
      <c r="C2" s="159"/>
      <c r="D2" s="159"/>
      <c r="E2" s="159"/>
      <c r="F2" s="159"/>
      <c r="I2" s="335" t="s">
        <v>112</v>
      </c>
      <c r="J2" s="335"/>
    </row>
    <row r="3" spans="1:10" ht="14.25" customHeight="1" x14ac:dyDescent="0.2">
      <c r="A3" s="1"/>
      <c r="B3" s="2"/>
      <c r="C3" s="1"/>
      <c r="D3" s="1"/>
      <c r="E3" s="36"/>
      <c r="F3" s="36"/>
      <c r="G3" s="36"/>
      <c r="H3" s="36"/>
    </row>
    <row r="4" spans="1:10" ht="51" customHeight="1" x14ac:dyDescent="0.2">
      <c r="A4" s="342" t="s">
        <v>273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ht="14.25" customHeight="1" x14ac:dyDescent="0.2">
      <c r="A5" s="234"/>
      <c r="B5" s="234"/>
      <c r="C5" s="234"/>
      <c r="D5" s="234"/>
      <c r="E5" s="234"/>
      <c r="F5" s="234"/>
      <c r="G5" s="234"/>
      <c r="H5" s="234"/>
      <c r="I5" s="37"/>
      <c r="J5" s="37"/>
    </row>
    <row r="6" spans="1:10" ht="21" customHeight="1" x14ac:dyDescent="0.2">
      <c r="A6" s="336" t="s">
        <v>196</v>
      </c>
      <c r="B6" s="325" t="s">
        <v>197</v>
      </c>
      <c r="C6" s="336" t="s">
        <v>102</v>
      </c>
      <c r="D6" s="336" t="s">
        <v>109</v>
      </c>
      <c r="E6" s="336" t="s">
        <v>110</v>
      </c>
      <c r="F6" s="328" t="s">
        <v>251</v>
      </c>
      <c r="G6" s="329"/>
      <c r="H6" s="329"/>
      <c r="I6" s="329"/>
      <c r="J6" s="330"/>
    </row>
    <row r="7" spans="1:10" ht="33" customHeight="1" x14ac:dyDescent="0.2">
      <c r="A7" s="337"/>
      <c r="B7" s="326"/>
      <c r="C7" s="337"/>
      <c r="D7" s="337"/>
      <c r="E7" s="337"/>
      <c r="F7" s="328" t="s">
        <v>99</v>
      </c>
      <c r="G7" s="329"/>
      <c r="H7" s="330"/>
      <c r="I7" s="343" t="s">
        <v>103</v>
      </c>
      <c r="J7" s="343" t="s">
        <v>111</v>
      </c>
    </row>
    <row r="8" spans="1:10" ht="22.9" customHeight="1" x14ac:dyDescent="0.2">
      <c r="A8" s="338"/>
      <c r="B8" s="327"/>
      <c r="C8" s="338"/>
      <c r="D8" s="338"/>
      <c r="E8" s="338"/>
      <c r="F8" s="236" t="s">
        <v>243</v>
      </c>
      <c r="G8" s="235" t="s">
        <v>194</v>
      </c>
      <c r="H8" s="235" t="s">
        <v>185</v>
      </c>
      <c r="I8" s="344"/>
      <c r="J8" s="344"/>
    </row>
    <row r="9" spans="1:10" ht="18.75" x14ac:dyDescent="0.2">
      <c r="A9" s="340" t="s">
        <v>198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39" x14ac:dyDescent="0.2">
      <c r="A10" s="39" t="s">
        <v>269</v>
      </c>
      <c r="B10" s="56" t="s">
        <v>199</v>
      </c>
      <c r="C10" s="57">
        <v>453.2</v>
      </c>
      <c r="D10" s="58">
        <v>341</v>
      </c>
      <c r="E10" s="57">
        <v>335.2</v>
      </c>
      <c r="F10" s="57">
        <v>355.6</v>
      </c>
      <c r="G10" s="58">
        <v>367.3</v>
      </c>
      <c r="H10" s="58">
        <v>376</v>
      </c>
      <c r="I10" s="57">
        <v>383.9</v>
      </c>
      <c r="J10" s="58">
        <v>389.4</v>
      </c>
    </row>
    <row r="11" spans="1:10" ht="18.75" x14ac:dyDescent="0.2">
      <c r="A11" s="101" t="s">
        <v>200</v>
      </c>
      <c r="B11" s="70"/>
      <c r="C11" s="71"/>
      <c r="D11" s="71"/>
      <c r="E11" s="71"/>
      <c r="F11" s="71"/>
      <c r="G11" s="72"/>
      <c r="H11" s="72"/>
      <c r="I11" s="71"/>
      <c r="J11" s="72"/>
    </row>
    <row r="12" spans="1:10" ht="37.5" x14ac:dyDescent="0.2">
      <c r="A12" s="74" t="s">
        <v>113</v>
      </c>
      <c r="B12" s="59" t="s">
        <v>199</v>
      </c>
      <c r="C12" s="60">
        <v>45.6</v>
      </c>
      <c r="D12" s="60">
        <v>44.9</v>
      </c>
      <c r="E12" s="60">
        <v>48.7</v>
      </c>
      <c r="F12" s="60">
        <v>49.7</v>
      </c>
      <c r="G12" s="61">
        <v>50.5</v>
      </c>
      <c r="H12" s="61">
        <v>51.5</v>
      </c>
      <c r="I12" s="60">
        <v>51.7</v>
      </c>
      <c r="J12" s="61">
        <v>52</v>
      </c>
    </row>
    <row r="13" spans="1:10" ht="37.5" x14ac:dyDescent="0.2">
      <c r="A13" s="75" t="s">
        <v>114</v>
      </c>
      <c r="B13" s="59" t="s">
        <v>199</v>
      </c>
      <c r="C13" s="60">
        <v>0</v>
      </c>
      <c r="D13" s="60">
        <v>0</v>
      </c>
      <c r="E13" s="60">
        <v>0</v>
      </c>
      <c r="F13" s="60">
        <v>0</v>
      </c>
      <c r="G13" s="246">
        <v>0</v>
      </c>
      <c r="H13" s="246">
        <v>0</v>
      </c>
      <c r="I13" s="60">
        <v>0</v>
      </c>
      <c r="J13" s="246">
        <v>0</v>
      </c>
    </row>
    <row r="14" spans="1:10" ht="18.75" x14ac:dyDescent="0.2">
      <c r="A14" s="76" t="s">
        <v>115</v>
      </c>
      <c r="B14" s="59" t="s">
        <v>199</v>
      </c>
      <c r="C14" s="60">
        <v>112.4</v>
      </c>
      <c r="D14" s="60">
        <v>0</v>
      </c>
      <c r="E14" s="60">
        <v>0</v>
      </c>
      <c r="F14" s="60">
        <v>0</v>
      </c>
      <c r="G14" s="246">
        <v>0</v>
      </c>
      <c r="H14" s="246">
        <v>0</v>
      </c>
      <c r="I14" s="60">
        <v>0</v>
      </c>
      <c r="J14" s="246">
        <v>0</v>
      </c>
    </row>
    <row r="15" spans="1:10" ht="18.75" x14ac:dyDescent="0.2">
      <c r="A15" s="76" t="s">
        <v>116</v>
      </c>
      <c r="B15" s="59" t="s">
        <v>199</v>
      </c>
      <c r="C15" s="60">
        <v>0</v>
      </c>
      <c r="D15" s="60">
        <v>0</v>
      </c>
      <c r="E15" s="60">
        <v>0</v>
      </c>
      <c r="F15" s="60">
        <v>0</v>
      </c>
      <c r="G15" s="246">
        <v>0</v>
      </c>
      <c r="H15" s="246">
        <v>0</v>
      </c>
      <c r="I15" s="60">
        <v>0</v>
      </c>
      <c r="J15" s="246">
        <v>0</v>
      </c>
    </row>
    <row r="16" spans="1:10" ht="18.75" x14ac:dyDescent="0.2">
      <c r="A16" s="76" t="s">
        <v>229</v>
      </c>
      <c r="B16" s="59" t="s">
        <v>199</v>
      </c>
      <c r="C16" s="60">
        <v>0</v>
      </c>
      <c r="D16" s="60">
        <v>0</v>
      </c>
      <c r="E16" s="60">
        <v>0</v>
      </c>
      <c r="F16" s="60">
        <v>0</v>
      </c>
      <c r="G16" s="246">
        <v>0</v>
      </c>
      <c r="H16" s="246">
        <v>0</v>
      </c>
      <c r="I16" s="60">
        <v>0</v>
      </c>
      <c r="J16" s="246">
        <v>0</v>
      </c>
    </row>
    <row r="17" spans="1:10" ht="18.75" x14ac:dyDescent="0.2">
      <c r="A17" s="76" t="s">
        <v>230</v>
      </c>
      <c r="B17" s="59" t="s">
        <v>199</v>
      </c>
      <c r="C17" s="60">
        <v>90.4</v>
      </c>
      <c r="D17" s="60">
        <v>85.6</v>
      </c>
      <c r="E17" s="60">
        <v>74.16</v>
      </c>
      <c r="F17" s="61">
        <v>89</v>
      </c>
      <c r="G17" s="61">
        <v>96.4</v>
      </c>
      <c r="H17" s="61">
        <v>103.8</v>
      </c>
      <c r="I17" s="60">
        <v>105.6</v>
      </c>
      <c r="J17" s="61">
        <v>108.6</v>
      </c>
    </row>
    <row r="18" spans="1:10" ht="40.5" customHeight="1" x14ac:dyDescent="0.2">
      <c r="A18" s="75" t="s">
        <v>117</v>
      </c>
      <c r="B18" s="59" t="s">
        <v>199</v>
      </c>
      <c r="C18" s="247">
        <v>0</v>
      </c>
      <c r="D18" s="247">
        <v>0</v>
      </c>
      <c r="E18" s="60">
        <v>0</v>
      </c>
      <c r="F18" s="60">
        <v>0</v>
      </c>
      <c r="G18" s="246">
        <v>0</v>
      </c>
      <c r="H18" s="246">
        <v>0</v>
      </c>
      <c r="I18" s="60">
        <v>0</v>
      </c>
      <c r="J18" s="246">
        <v>0</v>
      </c>
    </row>
    <row r="19" spans="1:10" ht="37.5" customHeight="1" x14ac:dyDescent="0.2">
      <c r="A19" s="74" t="s">
        <v>118</v>
      </c>
      <c r="B19" s="59" t="s">
        <v>199</v>
      </c>
      <c r="C19" s="60">
        <v>2.4</v>
      </c>
      <c r="D19" s="60">
        <v>7.9</v>
      </c>
      <c r="E19" s="60">
        <v>10.076000000000001</v>
      </c>
      <c r="F19" s="60">
        <v>10.3</v>
      </c>
      <c r="G19" s="61">
        <v>10.6</v>
      </c>
      <c r="H19" s="61">
        <v>10.7</v>
      </c>
      <c r="I19" s="60">
        <v>11</v>
      </c>
      <c r="J19" s="61">
        <v>11.5</v>
      </c>
    </row>
    <row r="20" spans="1:10" ht="18.75" x14ac:dyDescent="0.2">
      <c r="A20" s="76" t="s">
        <v>205</v>
      </c>
      <c r="B20" s="59" t="s">
        <v>199</v>
      </c>
      <c r="C20" s="60">
        <v>173.9</v>
      </c>
      <c r="D20" s="60">
        <v>173.9</v>
      </c>
      <c r="E20" s="60">
        <v>170.7</v>
      </c>
      <c r="F20" s="60">
        <v>174.1</v>
      </c>
      <c r="G20" s="61">
        <v>175.8</v>
      </c>
      <c r="H20" s="61">
        <v>177.5</v>
      </c>
      <c r="I20" s="60">
        <v>180.3</v>
      </c>
      <c r="J20" s="61">
        <v>181.3</v>
      </c>
    </row>
    <row r="21" spans="1:10" ht="37.5" x14ac:dyDescent="0.2">
      <c r="A21" s="74" t="s">
        <v>119</v>
      </c>
      <c r="B21" s="59" t="s">
        <v>199</v>
      </c>
      <c r="C21" s="60">
        <v>28.5</v>
      </c>
      <c r="D21" s="60">
        <v>28.7</v>
      </c>
      <c r="E21" s="60">
        <v>31.6</v>
      </c>
      <c r="F21" s="60">
        <v>32.5</v>
      </c>
      <c r="G21" s="61">
        <v>34</v>
      </c>
      <c r="H21" s="61">
        <v>32.5</v>
      </c>
      <c r="I21" s="60">
        <v>35.299999999999997</v>
      </c>
      <c r="J21" s="61">
        <v>36</v>
      </c>
    </row>
    <row r="22" spans="1:10" ht="18.75" x14ac:dyDescent="0.2">
      <c r="A22" s="76" t="s">
        <v>152</v>
      </c>
      <c r="B22" s="59" t="s">
        <v>199</v>
      </c>
      <c r="C22" s="60">
        <v>0</v>
      </c>
      <c r="D22" s="60">
        <v>0</v>
      </c>
      <c r="E22" s="60">
        <v>0</v>
      </c>
      <c r="F22" s="60">
        <v>0</v>
      </c>
      <c r="G22" s="246">
        <v>0</v>
      </c>
      <c r="H22" s="246">
        <v>0</v>
      </c>
      <c r="I22" s="60">
        <v>0</v>
      </c>
      <c r="J22" s="246">
        <v>0</v>
      </c>
    </row>
    <row r="23" spans="1:10" ht="18.75" x14ac:dyDescent="0.2">
      <c r="A23" s="76" t="s">
        <v>153</v>
      </c>
      <c r="B23" s="59" t="s">
        <v>199</v>
      </c>
      <c r="C23" s="60">
        <v>0</v>
      </c>
      <c r="D23" s="60">
        <v>0</v>
      </c>
      <c r="E23" s="60">
        <v>0</v>
      </c>
      <c r="F23" s="60">
        <v>0</v>
      </c>
      <c r="G23" s="246">
        <v>0</v>
      </c>
      <c r="H23" s="246">
        <v>0</v>
      </c>
      <c r="I23" s="60">
        <v>0</v>
      </c>
      <c r="J23" s="246">
        <v>0</v>
      </c>
    </row>
    <row r="24" spans="1:10" ht="18.75" x14ac:dyDescent="0.2">
      <c r="A24" s="76" t="s">
        <v>234</v>
      </c>
      <c r="B24" s="59" t="s">
        <v>199</v>
      </c>
      <c r="C24" s="60">
        <v>0</v>
      </c>
      <c r="D24" s="60">
        <v>0</v>
      </c>
      <c r="E24" s="60">
        <v>0</v>
      </c>
      <c r="F24" s="60">
        <v>0</v>
      </c>
      <c r="G24" s="246">
        <v>0</v>
      </c>
      <c r="H24" s="246">
        <v>0</v>
      </c>
      <c r="I24" s="60">
        <v>0</v>
      </c>
      <c r="J24" s="246">
        <v>0</v>
      </c>
    </row>
    <row r="25" spans="1:10" ht="58.5" x14ac:dyDescent="0.2">
      <c r="A25" s="39" t="s">
        <v>0</v>
      </c>
      <c r="B25" s="59" t="s">
        <v>199</v>
      </c>
      <c r="C25" s="60"/>
      <c r="D25" s="60"/>
      <c r="E25" s="60"/>
      <c r="F25" s="60"/>
      <c r="G25" s="61"/>
      <c r="H25" s="61"/>
      <c r="I25" s="60"/>
      <c r="J25" s="61"/>
    </row>
    <row r="26" spans="1:10" ht="44.25" customHeight="1" x14ac:dyDescent="0.2">
      <c r="A26" s="98" t="s">
        <v>71</v>
      </c>
      <c r="B26" s="66" t="s">
        <v>199</v>
      </c>
      <c r="C26" s="157">
        <v>48.47</v>
      </c>
      <c r="D26" s="157">
        <v>49.23</v>
      </c>
      <c r="E26" s="157">
        <v>50.1</v>
      </c>
      <c r="F26" s="157">
        <v>52.3</v>
      </c>
      <c r="G26" s="68">
        <v>52.4</v>
      </c>
      <c r="H26" s="68">
        <v>55.6</v>
      </c>
      <c r="I26" s="157">
        <v>55.8</v>
      </c>
      <c r="J26" s="68">
        <v>56</v>
      </c>
    </row>
    <row r="27" spans="1:10" ht="18.75" x14ac:dyDescent="0.2">
      <c r="A27" s="331" t="s">
        <v>203</v>
      </c>
      <c r="B27" s="332"/>
      <c r="C27" s="332"/>
      <c r="D27" s="332"/>
      <c r="E27" s="332"/>
      <c r="F27" s="332"/>
      <c r="G27" s="332"/>
      <c r="H27" s="332"/>
      <c r="I27" s="332"/>
      <c r="J27" s="333"/>
    </row>
    <row r="28" spans="1:10" ht="18.75" x14ac:dyDescent="0.2">
      <c r="A28" s="99" t="s">
        <v>253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58.5" customHeight="1" x14ac:dyDescent="0.2">
      <c r="A29" s="79" t="s">
        <v>183</v>
      </c>
      <c r="B29" s="59" t="s">
        <v>199</v>
      </c>
      <c r="C29" s="57">
        <v>214.3</v>
      </c>
      <c r="D29" s="258">
        <v>191.86</v>
      </c>
      <c r="E29" s="57">
        <v>186.9</v>
      </c>
      <c r="F29" s="57">
        <v>200.8</v>
      </c>
      <c r="G29" s="58">
        <v>201.2</v>
      </c>
      <c r="H29" s="58">
        <f>H33+H39+H45</f>
        <v>193.25</v>
      </c>
      <c r="I29" s="57">
        <f>I33+I39+I45</f>
        <v>210.9</v>
      </c>
      <c r="J29" s="58">
        <f>J33+J39+J45</f>
        <v>219.6</v>
      </c>
    </row>
    <row r="30" spans="1:10" ht="18.75" x14ac:dyDescent="0.2">
      <c r="A30" s="79" t="s">
        <v>255</v>
      </c>
      <c r="B30" s="62" t="s">
        <v>201</v>
      </c>
      <c r="C30" s="62">
        <v>101.2</v>
      </c>
      <c r="D30" s="62">
        <v>100.6</v>
      </c>
      <c r="E30" s="62">
        <v>100.4</v>
      </c>
      <c r="F30" s="62">
        <v>100.8</v>
      </c>
      <c r="G30" s="62">
        <v>100.8</v>
      </c>
      <c r="H30" s="62">
        <v>100.6</v>
      </c>
      <c r="I30" s="62">
        <v>100.9</v>
      </c>
      <c r="J30" s="62">
        <v>101.1</v>
      </c>
    </row>
    <row r="31" spans="1:10" ht="18.75" x14ac:dyDescent="0.2">
      <c r="A31" s="80" t="s">
        <v>215</v>
      </c>
      <c r="B31" s="59"/>
      <c r="C31" s="62"/>
      <c r="D31" s="62"/>
      <c r="E31" s="62"/>
      <c r="F31" s="62"/>
      <c r="G31" s="62"/>
      <c r="H31" s="62"/>
      <c r="I31" s="62"/>
      <c r="J31" s="62"/>
    </row>
    <row r="32" spans="1:10" ht="18.75" x14ac:dyDescent="0.2">
      <c r="A32" s="78" t="s">
        <v>120</v>
      </c>
      <c r="B32" s="59"/>
      <c r="C32" s="60"/>
      <c r="D32" s="60"/>
      <c r="E32" s="60"/>
      <c r="F32" s="60"/>
      <c r="G32" s="63"/>
      <c r="H32" s="63"/>
      <c r="I32" s="60"/>
      <c r="J32" s="63"/>
    </row>
    <row r="33" spans="1:10" ht="37.5" x14ac:dyDescent="0.2">
      <c r="A33" s="81" t="s">
        <v>121</v>
      </c>
      <c r="B33" s="59" t="s">
        <v>199</v>
      </c>
      <c r="C33" s="251">
        <v>104.8</v>
      </c>
      <c r="D33" s="251">
        <v>91.7</v>
      </c>
      <c r="E33" s="251">
        <v>89</v>
      </c>
      <c r="F33" s="251">
        <v>91.3</v>
      </c>
      <c r="G33" s="252">
        <v>91.5</v>
      </c>
      <c r="H33" s="252">
        <v>92.05</v>
      </c>
      <c r="I33" s="251">
        <v>100.9</v>
      </c>
      <c r="J33" s="252">
        <v>103.9</v>
      </c>
    </row>
    <row r="34" spans="1:10" ht="18.75" x14ac:dyDescent="0.2">
      <c r="A34" s="81" t="s">
        <v>186</v>
      </c>
      <c r="B34" s="59" t="s">
        <v>201</v>
      </c>
      <c r="C34" s="251">
        <v>96.8</v>
      </c>
      <c r="D34" s="251">
        <v>90.6</v>
      </c>
      <c r="E34" s="251">
        <v>97.1</v>
      </c>
      <c r="F34" s="251">
        <v>97.1</v>
      </c>
      <c r="G34" s="252">
        <v>103.4</v>
      </c>
      <c r="H34" s="252">
        <v>103.4</v>
      </c>
      <c r="I34" s="251">
        <v>109.6</v>
      </c>
      <c r="J34" s="252">
        <v>103</v>
      </c>
    </row>
    <row r="35" spans="1:10" ht="18.75" x14ac:dyDescent="0.2">
      <c r="A35" s="78" t="s">
        <v>122</v>
      </c>
      <c r="B35" s="59"/>
      <c r="C35" s="251"/>
      <c r="D35" s="251"/>
      <c r="E35" s="251"/>
      <c r="F35" s="251"/>
      <c r="G35" s="252"/>
      <c r="H35" s="252"/>
      <c r="I35" s="251"/>
      <c r="J35" s="252"/>
    </row>
    <row r="36" spans="1:10" ht="37.5" x14ac:dyDescent="0.2">
      <c r="A36" s="81" t="s">
        <v>123</v>
      </c>
      <c r="B36" s="59" t="s">
        <v>199</v>
      </c>
      <c r="C36" s="251">
        <v>0</v>
      </c>
      <c r="D36" s="251">
        <v>0</v>
      </c>
      <c r="E36" s="251">
        <v>0</v>
      </c>
      <c r="F36" s="251">
        <v>0</v>
      </c>
      <c r="G36" s="252">
        <v>0</v>
      </c>
      <c r="H36" s="252">
        <v>0</v>
      </c>
      <c r="I36" s="251">
        <v>0</v>
      </c>
      <c r="J36" s="252">
        <v>0</v>
      </c>
    </row>
    <row r="37" spans="1:10" ht="18.75" x14ac:dyDescent="0.2">
      <c r="A37" s="81" t="s">
        <v>191</v>
      </c>
      <c r="B37" s="59" t="s">
        <v>201</v>
      </c>
      <c r="C37" s="251">
        <v>0</v>
      </c>
      <c r="D37" s="251">
        <v>0</v>
      </c>
      <c r="E37" s="251">
        <v>0</v>
      </c>
      <c r="F37" s="251">
        <v>0</v>
      </c>
      <c r="G37" s="252">
        <v>0</v>
      </c>
      <c r="H37" s="252">
        <v>0</v>
      </c>
      <c r="I37" s="251">
        <v>0</v>
      </c>
      <c r="J37" s="252">
        <v>0</v>
      </c>
    </row>
    <row r="38" spans="1:10" ht="37.5" customHeight="1" x14ac:dyDescent="0.2">
      <c r="A38" s="78" t="s">
        <v>124</v>
      </c>
      <c r="B38" s="59"/>
      <c r="C38" s="60"/>
      <c r="D38" s="60"/>
      <c r="E38" s="60"/>
      <c r="F38" s="60"/>
      <c r="G38" s="63"/>
      <c r="H38" s="63"/>
      <c r="I38" s="60"/>
      <c r="J38" s="63"/>
    </row>
    <row r="39" spans="1:10" ht="37.5" x14ac:dyDescent="0.2">
      <c r="A39" s="81" t="s">
        <v>123</v>
      </c>
      <c r="B39" s="59" t="s">
        <v>199</v>
      </c>
      <c r="C39" s="251">
        <v>99.3</v>
      </c>
      <c r="D39" s="251">
        <v>89.56</v>
      </c>
      <c r="E39" s="251">
        <v>86.7</v>
      </c>
      <c r="F39" s="251">
        <v>98.1</v>
      </c>
      <c r="G39" s="252">
        <v>98.2</v>
      </c>
      <c r="H39" s="252">
        <v>89.7</v>
      </c>
      <c r="I39" s="251">
        <v>98.5</v>
      </c>
      <c r="J39" s="252">
        <v>101.5</v>
      </c>
    </row>
    <row r="40" spans="1:10" ht="18.75" x14ac:dyDescent="0.2">
      <c r="A40" s="81" t="s">
        <v>191</v>
      </c>
      <c r="B40" s="59" t="s">
        <v>201</v>
      </c>
      <c r="C40" s="251">
        <v>100.7</v>
      </c>
      <c r="D40" s="251">
        <v>90.2</v>
      </c>
      <c r="E40" s="251">
        <v>96.8</v>
      </c>
      <c r="F40" s="251">
        <v>103.1</v>
      </c>
      <c r="G40" s="252">
        <v>100.1</v>
      </c>
      <c r="H40" s="252">
        <v>103.5</v>
      </c>
      <c r="I40" s="251">
        <v>109.8</v>
      </c>
      <c r="J40" s="252">
        <v>103</v>
      </c>
    </row>
    <row r="41" spans="1:10" ht="37.5" x14ac:dyDescent="0.2">
      <c r="A41" s="196" t="s">
        <v>125</v>
      </c>
      <c r="B41" s="59"/>
      <c r="C41" s="60"/>
      <c r="D41" s="60"/>
      <c r="E41" s="60"/>
      <c r="F41" s="83"/>
      <c r="G41" s="63"/>
      <c r="H41" s="225"/>
      <c r="I41" s="83"/>
      <c r="J41" s="63"/>
    </row>
    <row r="42" spans="1:10" ht="37.5" x14ac:dyDescent="0.2">
      <c r="A42" s="81" t="s">
        <v>126</v>
      </c>
      <c r="B42" s="59" t="s">
        <v>199</v>
      </c>
      <c r="C42" s="251">
        <v>0</v>
      </c>
      <c r="D42" s="251">
        <v>0</v>
      </c>
      <c r="E42" s="251">
        <v>0</v>
      </c>
      <c r="F42" s="255">
        <v>0</v>
      </c>
      <c r="G42" s="252">
        <v>0</v>
      </c>
      <c r="H42" s="256">
        <v>0</v>
      </c>
      <c r="I42" s="255">
        <v>0</v>
      </c>
      <c r="J42" s="252">
        <v>0</v>
      </c>
    </row>
    <row r="43" spans="1:10" ht="18.75" x14ac:dyDescent="0.2">
      <c r="A43" s="81" t="s">
        <v>191</v>
      </c>
      <c r="B43" s="59" t="s">
        <v>201</v>
      </c>
      <c r="C43" s="251">
        <v>0</v>
      </c>
      <c r="D43" s="251">
        <v>0</v>
      </c>
      <c r="E43" s="251">
        <v>0</v>
      </c>
      <c r="F43" s="255">
        <v>0</v>
      </c>
      <c r="G43" s="252">
        <v>0</v>
      </c>
      <c r="H43" s="256">
        <v>0</v>
      </c>
      <c r="I43" s="255">
        <v>0</v>
      </c>
      <c r="J43" s="252">
        <v>0</v>
      </c>
    </row>
    <row r="44" spans="1:10" ht="56.25" x14ac:dyDescent="0.2">
      <c r="A44" s="196" t="s">
        <v>127</v>
      </c>
      <c r="B44" s="59"/>
      <c r="C44" s="60"/>
      <c r="D44" s="60"/>
      <c r="E44" s="60"/>
      <c r="F44" s="83"/>
      <c r="G44" s="63"/>
      <c r="H44" s="225"/>
      <c r="I44" s="83"/>
      <c r="J44" s="63"/>
    </row>
    <row r="45" spans="1:10" ht="37.5" x14ac:dyDescent="0.2">
      <c r="A45" s="81" t="s">
        <v>126</v>
      </c>
      <c r="B45" s="59" t="s">
        <v>199</v>
      </c>
      <c r="C45" s="251">
        <v>10.199999999999999</v>
      </c>
      <c r="D45" s="251">
        <v>10.6</v>
      </c>
      <c r="E45" s="251">
        <v>11.2</v>
      </c>
      <c r="F45" s="255">
        <v>11.4</v>
      </c>
      <c r="G45" s="252">
        <v>11.5</v>
      </c>
      <c r="H45" s="256">
        <v>11.5</v>
      </c>
      <c r="I45" s="255">
        <v>11.5</v>
      </c>
      <c r="J45" s="252">
        <v>14.2</v>
      </c>
    </row>
    <row r="46" spans="1:10" ht="37.5" x14ac:dyDescent="0.2">
      <c r="A46" s="82" t="s">
        <v>128</v>
      </c>
      <c r="B46" s="64"/>
      <c r="C46" s="60"/>
      <c r="D46" s="60"/>
      <c r="E46" s="60"/>
      <c r="F46" s="83"/>
      <c r="G46" s="60"/>
      <c r="H46" s="83"/>
      <c r="I46" s="83"/>
      <c r="J46" s="60"/>
    </row>
    <row r="47" spans="1:10" ht="18.75" x14ac:dyDescent="0.2">
      <c r="A47" s="84" t="s">
        <v>204</v>
      </c>
      <c r="B47" s="59" t="s">
        <v>199</v>
      </c>
      <c r="C47" s="251">
        <v>47.4</v>
      </c>
      <c r="D47" s="251">
        <v>42.5</v>
      </c>
      <c r="E47" s="251">
        <v>45.2</v>
      </c>
      <c r="F47" s="251">
        <v>45.6</v>
      </c>
      <c r="G47" s="254">
        <v>45.7</v>
      </c>
      <c r="H47" s="254">
        <v>45.8</v>
      </c>
      <c r="I47" s="251">
        <v>47.2</v>
      </c>
      <c r="J47" s="254">
        <v>48</v>
      </c>
    </row>
    <row r="48" spans="1:10" ht="18.75" x14ac:dyDescent="0.2">
      <c r="A48" s="84" t="s">
        <v>129</v>
      </c>
      <c r="B48" s="59" t="s">
        <v>201</v>
      </c>
      <c r="C48" s="251">
        <v>78.599999999999994</v>
      </c>
      <c r="D48" s="251">
        <v>100.2</v>
      </c>
      <c r="E48" s="251">
        <v>100.6</v>
      </c>
      <c r="F48" s="251">
        <v>101.1</v>
      </c>
      <c r="G48" s="252">
        <v>101.4</v>
      </c>
      <c r="H48" s="252">
        <v>104.6</v>
      </c>
      <c r="I48" s="251">
        <v>108.6</v>
      </c>
      <c r="J48" s="252">
        <v>103.8</v>
      </c>
    </row>
    <row r="49" spans="1:10" ht="18.75" x14ac:dyDescent="0.2">
      <c r="A49" s="85" t="s">
        <v>130</v>
      </c>
      <c r="B49" s="64"/>
      <c r="C49" s="60"/>
      <c r="D49" s="60"/>
      <c r="E49" s="60"/>
      <c r="F49" s="83"/>
      <c r="G49" s="60"/>
      <c r="H49" s="83"/>
      <c r="I49" s="83"/>
      <c r="J49" s="60"/>
    </row>
    <row r="50" spans="1:10" ht="18.75" x14ac:dyDescent="0.2">
      <c r="A50" s="86" t="s">
        <v>131</v>
      </c>
      <c r="B50" s="59" t="s">
        <v>199</v>
      </c>
      <c r="C50" s="251">
        <v>173.9</v>
      </c>
      <c r="D50" s="251">
        <v>153.9</v>
      </c>
      <c r="E50" s="251">
        <v>185</v>
      </c>
      <c r="F50" s="251">
        <v>185</v>
      </c>
      <c r="G50" s="253">
        <v>185</v>
      </c>
      <c r="H50" s="253">
        <v>185</v>
      </c>
      <c r="I50" s="251">
        <v>190</v>
      </c>
      <c r="J50" s="253">
        <v>200</v>
      </c>
    </row>
    <row r="51" spans="1:10" ht="18.75" x14ac:dyDescent="0.2">
      <c r="A51" s="86" t="s">
        <v>206</v>
      </c>
      <c r="B51" s="59" t="s">
        <v>207</v>
      </c>
      <c r="C51" s="251">
        <v>2074.6</v>
      </c>
      <c r="D51" s="251">
        <v>273.10000000000002</v>
      </c>
      <c r="E51" s="251">
        <v>2000</v>
      </c>
      <c r="F51" s="251">
        <v>2000</v>
      </c>
      <c r="G51" s="253">
        <v>2000</v>
      </c>
      <c r="H51" s="253">
        <v>2000</v>
      </c>
      <c r="I51" s="251">
        <v>2000</v>
      </c>
      <c r="J51" s="253">
        <v>2000</v>
      </c>
    </row>
    <row r="52" spans="1:10" ht="18.75" x14ac:dyDescent="0.2">
      <c r="A52" s="86" t="s">
        <v>208</v>
      </c>
      <c r="B52" s="59" t="s">
        <v>207</v>
      </c>
      <c r="C52" s="251">
        <v>0.24</v>
      </c>
      <c r="D52" s="251">
        <v>0.03</v>
      </c>
      <c r="E52" s="251">
        <v>0.2</v>
      </c>
      <c r="F52" s="251">
        <v>0.2</v>
      </c>
      <c r="G52" s="253">
        <v>0.2</v>
      </c>
      <c r="H52" s="253">
        <v>0.2</v>
      </c>
      <c r="I52" s="251">
        <v>0.2</v>
      </c>
      <c r="J52" s="253">
        <v>0.2</v>
      </c>
    </row>
    <row r="53" spans="1:10" ht="18.75" x14ac:dyDescent="0.2">
      <c r="A53" s="85" t="s">
        <v>132</v>
      </c>
      <c r="B53" s="64"/>
      <c r="C53" s="60"/>
      <c r="D53" s="60"/>
      <c r="E53" s="60"/>
      <c r="F53" s="83"/>
      <c r="G53" s="63"/>
      <c r="H53" s="225"/>
      <c r="I53" s="83"/>
      <c r="J53" s="63"/>
    </row>
    <row r="54" spans="1:10" ht="18.75" x14ac:dyDescent="0.2">
      <c r="A54" s="86" t="s">
        <v>133</v>
      </c>
      <c r="B54" s="59" t="s">
        <v>134</v>
      </c>
      <c r="C54" s="60">
        <v>0</v>
      </c>
      <c r="D54" s="60">
        <v>0</v>
      </c>
      <c r="E54" s="60">
        <v>0</v>
      </c>
      <c r="F54" s="60">
        <v>0</v>
      </c>
      <c r="G54" s="257">
        <v>0</v>
      </c>
      <c r="H54" s="257">
        <v>0</v>
      </c>
      <c r="I54" s="60">
        <v>0</v>
      </c>
      <c r="J54" s="257">
        <v>0</v>
      </c>
    </row>
    <row r="55" spans="1:10" ht="18.75" x14ac:dyDescent="0.2">
      <c r="A55" s="86" t="s">
        <v>135</v>
      </c>
      <c r="B55" s="59" t="s">
        <v>136</v>
      </c>
      <c r="C55" s="60"/>
      <c r="D55" s="60"/>
      <c r="E55" s="60"/>
      <c r="F55" s="60"/>
      <c r="G55" s="63"/>
      <c r="H55" s="63"/>
      <c r="I55" s="60"/>
      <c r="J55" s="63"/>
    </row>
    <row r="56" spans="1:10" ht="37.5" x14ac:dyDescent="0.2">
      <c r="A56" s="85" t="s">
        <v>137</v>
      </c>
      <c r="B56" s="59"/>
      <c r="C56" s="60"/>
      <c r="D56" s="60"/>
      <c r="E56" s="60"/>
      <c r="F56" s="60"/>
      <c r="G56" s="63"/>
      <c r="H56" s="63"/>
      <c r="I56" s="60"/>
      <c r="J56" s="63"/>
    </row>
    <row r="57" spans="1:10" ht="18.75" x14ac:dyDescent="0.2">
      <c r="A57" s="86" t="s">
        <v>209</v>
      </c>
      <c r="B57" s="59" t="s">
        <v>199</v>
      </c>
      <c r="C57" s="60">
        <v>349</v>
      </c>
      <c r="D57" s="60">
        <v>514.4</v>
      </c>
      <c r="E57" s="60">
        <v>494.3</v>
      </c>
      <c r="F57" s="60">
        <v>498.6</v>
      </c>
      <c r="G57" s="63">
        <v>502.4</v>
      </c>
      <c r="H57" s="63">
        <v>508.6</v>
      </c>
      <c r="I57" s="60">
        <v>510.8</v>
      </c>
      <c r="J57" s="63">
        <v>520.6</v>
      </c>
    </row>
    <row r="58" spans="1:10" ht="18.75" x14ac:dyDescent="0.2">
      <c r="A58" s="86" t="s">
        <v>210</v>
      </c>
      <c r="B58" s="59" t="s">
        <v>201</v>
      </c>
      <c r="C58" s="60"/>
      <c r="D58" s="60"/>
      <c r="E58" s="60"/>
      <c r="F58" s="60"/>
      <c r="G58" s="63"/>
      <c r="H58" s="63"/>
      <c r="I58" s="60"/>
      <c r="J58" s="63"/>
    </row>
    <row r="59" spans="1:10" ht="18.75" x14ac:dyDescent="0.2">
      <c r="A59" s="82" t="s">
        <v>211</v>
      </c>
      <c r="B59" s="64"/>
      <c r="C59" s="60"/>
      <c r="D59" s="60"/>
      <c r="E59" s="60"/>
      <c r="F59" s="60"/>
      <c r="G59" s="63"/>
      <c r="H59" s="63"/>
      <c r="I59" s="60"/>
      <c r="J59" s="63"/>
    </row>
    <row r="60" spans="1:10" ht="18.75" x14ac:dyDescent="0.2">
      <c r="A60" s="84" t="s">
        <v>138</v>
      </c>
      <c r="B60" s="59" t="s">
        <v>212</v>
      </c>
      <c r="C60" s="60">
        <v>33</v>
      </c>
      <c r="D60" s="60">
        <v>33</v>
      </c>
      <c r="E60" s="60">
        <v>33</v>
      </c>
      <c r="F60" s="60">
        <v>33</v>
      </c>
      <c r="G60" s="257">
        <v>33</v>
      </c>
      <c r="H60" s="257">
        <v>33</v>
      </c>
      <c r="I60" s="60">
        <v>33</v>
      </c>
      <c r="J60" s="257">
        <v>33</v>
      </c>
    </row>
    <row r="61" spans="1:10" ht="18.75" x14ac:dyDescent="0.2">
      <c r="A61" s="84" t="s">
        <v>254</v>
      </c>
      <c r="B61" s="59"/>
      <c r="C61" s="60"/>
      <c r="D61" s="60"/>
      <c r="E61" s="60"/>
      <c r="F61" s="60"/>
      <c r="G61" s="65"/>
      <c r="H61" s="65"/>
      <c r="I61" s="60"/>
      <c r="J61" s="65"/>
    </row>
    <row r="62" spans="1:10" ht="37.5" x14ac:dyDescent="0.2">
      <c r="A62" s="84" t="s">
        <v>184</v>
      </c>
      <c r="B62" s="59" t="s">
        <v>212</v>
      </c>
      <c r="C62" s="60">
        <v>26</v>
      </c>
      <c r="D62" s="60">
        <v>26</v>
      </c>
      <c r="E62" s="60">
        <v>26</v>
      </c>
      <c r="F62" s="60">
        <v>26</v>
      </c>
      <c r="G62" s="257">
        <v>26</v>
      </c>
      <c r="H62" s="257">
        <v>26</v>
      </c>
      <c r="I62" s="60">
        <v>26</v>
      </c>
      <c r="J62" s="257">
        <v>26</v>
      </c>
    </row>
    <row r="63" spans="1:10" ht="37.5" x14ac:dyDescent="0.2">
      <c r="A63" s="84" t="s">
        <v>114</v>
      </c>
      <c r="B63" s="59" t="s">
        <v>212</v>
      </c>
      <c r="C63" s="60">
        <v>0</v>
      </c>
      <c r="D63" s="60">
        <v>0</v>
      </c>
      <c r="E63" s="60">
        <v>0</v>
      </c>
      <c r="F63" s="60">
        <v>0</v>
      </c>
      <c r="G63" s="257">
        <v>0</v>
      </c>
      <c r="H63" s="257">
        <v>0</v>
      </c>
      <c r="I63" s="60">
        <v>0</v>
      </c>
      <c r="J63" s="257">
        <v>0</v>
      </c>
    </row>
    <row r="64" spans="1:10" ht="18.75" x14ac:dyDescent="0.2">
      <c r="A64" s="84" t="s">
        <v>115</v>
      </c>
      <c r="B64" s="59" t="s">
        <v>212</v>
      </c>
      <c r="C64" s="60">
        <v>0</v>
      </c>
      <c r="D64" s="60">
        <v>0</v>
      </c>
      <c r="E64" s="60">
        <v>0</v>
      </c>
      <c r="F64" s="60">
        <v>0</v>
      </c>
      <c r="G64" s="257">
        <v>0</v>
      </c>
      <c r="H64" s="257">
        <v>0</v>
      </c>
      <c r="I64" s="60">
        <v>0</v>
      </c>
      <c r="J64" s="257">
        <v>0</v>
      </c>
    </row>
    <row r="65" spans="1:10" ht="18.75" x14ac:dyDescent="0.2">
      <c r="A65" s="84" t="s">
        <v>116</v>
      </c>
      <c r="B65" s="59" t="s">
        <v>212</v>
      </c>
      <c r="C65" s="60">
        <v>1</v>
      </c>
      <c r="D65" s="60">
        <v>1</v>
      </c>
      <c r="E65" s="60">
        <v>1</v>
      </c>
      <c r="F65" s="60">
        <v>1</v>
      </c>
      <c r="G65" s="257">
        <v>1</v>
      </c>
      <c r="H65" s="257">
        <v>1</v>
      </c>
      <c r="I65" s="60">
        <v>1</v>
      </c>
      <c r="J65" s="257">
        <v>1</v>
      </c>
    </row>
    <row r="66" spans="1:10" ht="20.25" customHeight="1" x14ac:dyDescent="0.2">
      <c r="A66" s="84" t="s">
        <v>229</v>
      </c>
      <c r="B66" s="59" t="s">
        <v>212</v>
      </c>
      <c r="C66" s="60">
        <v>0</v>
      </c>
      <c r="D66" s="60">
        <v>0</v>
      </c>
      <c r="E66" s="60">
        <v>0</v>
      </c>
      <c r="F66" s="60">
        <v>0</v>
      </c>
      <c r="G66" s="257">
        <v>0</v>
      </c>
      <c r="H66" s="257">
        <v>0</v>
      </c>
      <c r="I66" s="60">
        <v>0</v>
      </c>
      <c r="J66" s="257">
        <v>0</v>
      </c>
    </row>
    <row r="67" spans="1:10" ht="18.75" x14ac:dyDescent="0.2">
      <c r="A67" s="84" t="s">
        <v>230</v>
      </c>
      <c r="B67" s="59" t="s">
        <v>212</v>
      </c>
      <c r="C67" s="60">
        <v>1</v>
      </c>
      <c r="D67" s="60">
        <v>1</v>
      </c>
      <c r="E67" s="60">
        <v>1</v>
      </c>
      <c r="F67" s="60">
        <v>1</v>
      </c>
      <c r="G67" s="257">
        <v>1</v>
      </c>
      <c r="H67" s="257">
        <v>1</v>
      </c>
      <c r="I67" s="60">
        <v>1</v>
      </c>
      <c r="J67" s="257">
        <v>1</v>
      </c>
    </row>
    <row r="68" spans="1:10" ht="37.5" x14ac:dyDescent="0.2">
      <c r="A68" s="84" t="s">
        <v>117</v>
      </c>
      <c r="B68" s="59" t="s">
        <v>212</v>
      </c>
      <c r="C68" s="60">
        <v>0</v>
      </c>
      <c r="D68" s="60">
        <v>0</v>
      </c>
      <c r="E68" s="60">
        <v>0</v>
      </c>
      <c r="F68" s="60">
        <v>0</v>
      </c>
      <c r="G68" s="257">
        <v>0</v>
      </c>
      <c r="H68" s="257">
        <v>0</v>
      </c>
      <c r="I68" s="60">
        <v>0</v>
      </c>
      <c r="J68" s="257">
        <v>0</v>
      </c>
    </row>
    <row r="69" spans="1:10" ht="56.25" x14ac:dyDescent="0.2">
      <c r="A69" s="84" t="s">
        <v>118</v>
      </c>
      <c r="B69" s="59" t="s">
        <v>212</v>
      </c>
      <c r="C69" s="60">
        <v>1</v>
      </c>
      <c r="D69" s="60">
        <v>1</v>
      </c>
      <c r="E69" s="60">
        <v>1</v>
      </c>
      <c r="F69" s="60">
        <v>1</v>
      </c>
      <c r="G69" s="257">
        <v>1</v>
      </c>
      <c r="H69" s="257">
        <v>1</v>
      </c>
      <c r="I69" s="60">
        <v>1</v>
      </c>
      <c r="J69" s="257">
        <v>1</v>
      </c>
    </row>
    <row r="70" spans="1:10" ht="18.75" x14ac:dyDescent="0.2">
      <c r="A70" s="84" t="s">
        <v>205</v>
      </c>
      <c r="B70" s="59" t="s">
        <v>212</v>
      </c>
      <c r="C70" s="60">
        <v>1</v>
      </c>
      <c r="D70" s="60">
        <v>1</v>
      </c>
      <c r="E70" s="60">
        <v>1</v>
      </c>
      <c r="F70" s="60">
        <v>1</v>
      </c>
      <c r="G70" s="257">
        <v>1</v>
      </c>
      <c r="H70" s="257">
        <v>1</v>
      </c>
      <c r="I70" s="60">
        <v>1</v>
      </c>
      <c r="J70" s="257">
        <v>1</v>
      </c>
    </row>
    <row r="71" spans="1:10" ht="37.5" x14ac:dyDescent="0.2">
      <c r="A71" s="84" t="s">
        <v>119</v>
      </c>
      <c r="B71" s="59" t="s">
        <v>212</v>
      </c>
      <c r="C71" s="60">
        <v>2</v>
      </c>
      <c r="D71" s="60">
        <v>2</v>
      </c>
      <c r="E71" s="60">
        <v>2</v>
      </c>
      <c r="F71" s="60">
        <v>2</v>
      </c>
      <c r="G71" s="257">
        <v>2</v>
      </c>
      <c r="H71" s="257">
        <v>2</v>
      </c>
      <c r="I71" s="60">
        <v>2</v>
      </c>
      <c r="J71" s="257">
        <v>2</v>
      </c>
    </row>
    <row r="72" spans="1:10" ht="18.75" x14ac:dyDescent="0.2">
      <c r="A72" s="76" t="s">
        <v>152</v>
      </c>
      <c r="B72" s="59" t="s">
        <v>212</v>
      </c>
      <c r="C72" s="60">
        <v>0</v>
      </c>
      <c r="D72" s="60">
        <v>0</v>
      </c>
      <c r="E72" s="60">
        <v>0</v>
      </c>
      <c r="F72" s="60">
        <v>0</v>
      </c>
      <c r="G72" s="257">
        <v>0</v>
      </c>
      <c r="H72" s="257">
        <v>0</v>
      </c>
      <c r="I72" s="60">
        <v>0</v>
      </c>
      <c r="J72" s="257">
        <v>0</v>
      </c>
    </row>
    <row r="73" spans="1:10" ht="18.75" x14ac:dyDescent="0.2">
      <c r="A73" s="76" t="s">
        <v>153</v>
      </c>
      <c r="B73" s="59" t="s">
        <v>212</v>
      </c>
      <c r="C73" s="60">
        <v>1</v>
      </c>
      <c r="D73" s="60">
        <v>1</v>
      </c>
      <c r="E73" s="60">
        <v>1</v>
      </c>
      <c r="F73" s="60">
        <v>1</v>
      </c>
      <c r="G73" s="257">
        <v>1</v>
      </c>
      <c r="H73" s="257">
        <v>1</v>
      </c>
      <c r="I73" s="60">
        <v>1</v>
      </c>
      <c r="J73" s="257">
        <v>1</v>
      </c>
    </row>
    <row r="74" spans="1:10" ht="18.75" x14ac:dyDescent="0.2">
      <c r="A74" s="84" t="s">
        <v>234</v>
      </c>
      <c r="B74" s="59" t="s">
        <v>212</v>
      </c>
      <c r="C74" s="60">
        <v>0</v>
      </c>
      <c r="D74" s="60">
        <v>0</v>
      </c>
      <c r="E74" s="60">
        <v>0</v>
      </c>
      <c r="F74" s="60">
        <v>0</v>
      </c>
      <c r="G74" s="257">
        <v>0</v>
      </c>
      <c r="H74" s="257">
        <v>0</v>
      </c>
      <c r="I74" s="60">
        <v>0</v>
      </c>
      <c r="J74" s="257">
        <v>0</v>
      </c>
    </row>
    <row r="75" spans="1:10" ht="37.5" x14ac:dyDescent="0.2">
      <c r="A75" s="223" t="s">
        <v>263</v>
      </c>
      <c r="B75" s="59" t="s">
        <v>201</v>
      </c>
      <c r="C75" s="60">
        <v>40.5</v>
      </c>
      <c r="D75" s="60">
        <v>42</v>
      </c>
      <c r="E75" s="60">
        <v>42</v>
      </c>
      <c r="F75" s="60">
        <v>42.2</v>
      </c>
      <c r="G75" s="65">
        <v>42.5</v>
      </c>
      <c r="H75" s="65">
        <v>42.8</v>
      </c>
      <c r="I75" s="60">
        <v>43.5</v>
      </c>
      <c r="J75" s="65">
        <v>43.5</v>
      </c>
    </row>
    <row r="76" spans="1:10" ht="19.5" x14ac:dyDescent="0.2">
      <c r="A76" s="110" t="s">
        <v>261</v>
      </c>
      <c r="B76" s="59" t="s">
        <v>212</v>
      </c>
      <c r="C76" s="60"/>
      <c r="D76" s="60"/>
      <c r="E76" s="60"/>
      <c r="F76" s="60"/>
      <c r="G76" s="65"/>
      <c r="H76" s="65"/>
      <c r="I76" s="60"/>
      <c r="J76" s="65"/>
    </row>
    <row r="77" spans="1:10" ht="37.5" x14ac:dyDescent="0.2">
      <c r="A77" s="84" t="s">
        <v>1</v>
      </c>
      <c r="B77" s="59"/>
      <c r="C77" s="60"/>
      <c r="D77" s="60"/>
      <c r="E77" s="60"/>
      <c r="F77" s="60"/>
      <c r="G77" s="65"/>
      <c r="H77" s="65"/>
      <c r="I77" s="60"/>
      <c r="J77" s="65"/>
    </row>
    <row r="78" spans="1:10" ht="18.75" x14ac:dyDescent="0.2">
      <c r="A78" s="84" t="s">
        <v>252</v>
      </c>
      <c r="B78" s="59" t="s">
        <v>212</v>
      </c>
      <c r="C78" s="60">
        <v>186</v>
      </c>
      <c r="D78" s="60">
        <v>196</v>
      </c>
      <c r="E78" s="60">
        <v>196</v>
      </c>
      <c r="F78" s="60">
        <v>198</v>
      </c>
      <c r="G78" s="257">
        <v>198</v>
      </c>
      <c r="H78" s="257">
        <v>200</v>
      </c>
      <c r="I78" s="60">
        <v>200</v>
      </c>
      <c r="J78" s="257">
        <v>205</v>
      </c>
    </row>
    <row r="79" spans="1:10" ht="39" x14ac:dyDescent="0.2">
      <c r="A79" s="100" t="s">
        <v>192</v>
      </c>
      <c r="B79" s="66" t="s">
        <v>199</v>
      </c>
      <c r="C79" s="67">
        <v>68.8</v>
      </c>
      <c r="D79" s="67">
        <v>23.3</v>
      </c>
      <c r="E79" s="67">
        <v>68.900000000000006</v>
      </c>
      <c r="F79" s="67">
        <v>69.099999999999994</v>
      </c>
      <c r="G79" s="68">
        <v>69.5</v>
      </c>
      <c r="H79" s="68">
        <v>69.7</v>
      </c>
      <c r="I79" s="67">
        <v>70.2</v>
      </c>
      <c r="J79" s="68">
        <v>70.5</v>
      </c>
    </row>
    <row r="80" spans="1:10" ht="18.75" x14ac:dyDescent="0.2">
      <c r="A80" s="331" t="s">
        <v>55</v>
      </c>
      <c r="B80" s="332"/>
      <c r="C80" s="332"/>
      <c r="D80" s="332"/>
      <c r="E80" s="332"/>
      <c r="F80" s="332"/>
      <c r="G80" s="332"/>
      <c r="H80" s="332"/>
      <c r="I80" s="332"/>
      <c r="J80" s="333"/>
    </row>
    <row r="81" spans="1:10" ht="19.5" x14ac:dyDescent="0.2">
      <c r="A81" s="97" t="s">
        <v>56</v>
      </c>
      <c r="B81" s="70" t="s">
        <v>214</v>
      </c>
      <c r="C81" s="71">
        <v>8.69</v>
      </c>
      <c r="D81" s="71">
        <v>8.6080000000000005</v>
      </c>
      <c r="E81" s="71">
        <v>8.6120000000000001</v>
      </c>
      <c r="F81" s="158">
        <v>8.61</v>
      </c>
      <c r="G81" s="72">
        <v>8.6199999999999992</v>
      </c>
      <c r="H81" s="226">
        <v>8.6300000000000008</v>
      </c>
      <c r="I81" s="158">
        <v>8.64</v>
      </c>
      <c r="J81" s="72">
        <v>8.65</v>
      </c>
    </row>
    <row r="82" spans="1:10" ht="39" x14ac:dyDescent="0.2">
      <c r="A82" s="97" t="s">
        <v>265</v>
      </c>
      <c r="B82" s="70" t="s">
        <v>214</v>
      </c>
      <c r="C82" s="71">
        <v>1.5129999999999999</v>
      </c>
      <c r="D82" s="71">
        <v>1.5249999999999999</v>
      </c>
      <c r="E82" s="245">
        <v>1.38</v>
      </c>
      <c r="F82" s="71">
        <v>1.397</v>
      </c>
      <c r="G82" s="245">
        <v>1.4059999999999999</v>
      </c>
      <c r="H82" s="245">
        <v>1.415</v>
      </c>
      <c r="I82" s="245">
        <v>1.423</v>
      </c>
      <c r="J82" s="244">
        <v>1.4430000000000001</v>
      </c>
    </row>
    <row r="83" spans="1:10" ht="19.5" x14ac:dyDescent="0.2">
      <c r="A83" s="73" t="s">
        <v>215</v>
      </c>
      <c r="B83" s="59"/>
      <c r="C83" s="60"/>
      <c r="D83" s="60"/>
      <c r="E83" s="60"/>
      <c r="F83" s="83"/>
      <c r="G83" s="61"/>
      <c r="H83" s="227"/>
      <c r="I83" s="83"/>
      <c r="J83" s="61"/>
    </row>
    <row r="84" spans="1:10" ht="37.5" x14ac:dyDescent="0.3">
      <c r="A84" s="87" t="s">
        <v>184</v>
      </c>
      <c r="B84" s="59" t="s">
        <v>214</v>
      </c>
      <c r="C84" s="60">
        <v>4.9000000000000002E-2</v>
      </c>
      <c r="D84" s="60">
        <v>4.9000000000000002E-2</v>
      </c>
      <c r="E84" s="60">
        <v>4.1000000000000002E-2</v>
      </c>
      <c r="F84" s="60">
        <v>4.4999999999999998E-2</v>
      </c>
      <c r="G84" s="60">
        <v>4.7E-2</v>
      </c>
      <c r="H84" s="60">
        <v>4.9000000000000002E-2</v>
      </c>
      <c r="I84" s="243">
        <v>0.05</v>
      </c>
      <c r="J84" s="60">
        <v>5.5E-2</v>
      </c>
    </row>
    <row r="85" spans="1:10" ht="37.5" x14ac:dyDescent="0.2">
      <c r="A85" s="74" t="s">
        <v>114</v>
      </c>
      <c r="B85" s="59" t="s">
        <v>214</v>
      </c>
      <c r="C85" s="60">
        <v>0</v>
      </c>
      <c r="D85" s="60">
        <v>0</v>
      </c>
      <c r="E85" s="60">
        <v>0</v>
      </c>
      <c r="F85" s="60">
        <v>0</v>
      </c>
      <c r="G85" s="246">
        <v>0</v>
      </c>
      <c r="H85" s="246">
        <v>0</v>
      </c>
      <c r="I85" s="60">
        <v>0</v>
      </c>
      <c r="J85" s="246">
        <v>0</v>
      </c>
    </row>
    <row r="86" spans="1:10" ht="18.75" x14ac:dyDescent="0.3">
      <c r="A86" s="88" t="s">
        <v>115</v>
      </c>
      <c r="B86" s="59" t="s">
        <v>214</v>
      </c>
      <c r="C86" s="60">
        <v>0.128</v>
      </c>
      <c r="D86" s="60">
        <v>0.129</v>
      </c>
      <c r="E86" s="60">
        <v>0</v>
      </c>
      <c r="F86" s="60">
        <v>0</v>
      </c>
      <c r="G86" s="246">
        <v>0</v>
      </c>
      <c r="H86" s="246">
        <v>0</v>
      </c>
      <c r="I86" s="60">
        <v>0</v>
      </c>
      <c r="J86" s="246">
        <v>0</v>
      </c>
    </row>
    <row r="87" spans="1:10" ht="18.75" x14ac:dyDescent="0.3">
      <c r="A87" s="88" t="s">
        <v>116</v>
      </c>
      <c r="B87" s="59" t="s">
        <v>214</v>
      </c>
      <c r="C87" s="60">
        <v>0</v>
      </c>
      <c r="D87" s="60">
        <v>0</v>
      </c>
      <c r="E87" s="60">
        <v>0</v>
      </c>
      <c r="F87" s="60">
        <v>0</v>
      </c>
      <c r="G87" s="246">
        <v>0</v>
      </c>
      <c r="H87" s="246">
        <v>0</v>
      </c>
      <c r="I87" s="60">
        <v>0</v>
      </c>
      <c r="J87" s="246">
        <v>0</v>
      </c>
    </row>
    <row r="88" spans="1:10" ht="18.75" x14ac:dyDescent="0.3">
      <c r="A88" s="88" t="s">
        <v>229</v>
      </c>
      <c r="B88" s="59" t="s">
        <v>214</v>
      </c>
      <c r="C88" s="60">
        <v>0</v>
      </c>
      <c r="D88" s="60">
        <v>0</v>
      </c>
      <c r="E88" s="60">
        <v>0</v>
      </c>
      <c r="F88" s="60">
        <v>0</v>
      </c>
      <c r="G88" s="246">
        <v>0</v>
      </c>
      <c r="H88" s="246">
        <v>0</v>
      </c>
      <c r="I88" s="60">
        <v>0</v>
      </c>
      <c r="J88" s="246">
        <v>0</v>
      </c>
    </row>
    <row r="89" spans="1:10" ht="18.75" x14ac:dyDescent="0.3">
      <c r="A89" s="88" t="s">
        <v>230</v>
      </c>
      <c r="B89" s="59" t="s">
        <v>214</v>
      </c>
      <c r="C89" s="60">
        <v>3.1E-2</v>
      </c>
      <c r="D89" s="60">
        <v>1.4999999999999999E-2</v>
      </c>
      <c r="E89" s="60">
        <v>1.4E-2</v>
      </c>
      <c r="F89" s="60">
        <v>2.4E-2</v>
      </c>
      <c r="G89" s="60">
        <v>2.5999999999999999E-2</v>
      </c>
      <c r="H89" s="60">
        <v>2.8000000000000001E-2</v>
      </c>
      <c r="I89" s="243">
        <v>0.03</v>
      </c>
      <c r="J89" s="243">
        <v>0.04</v>
      </c>
    </row>
    <row r="90" spans="1:10" ht="37.5" x14ac:dyDescent="0.2">
      <c r="A90" s="75" t="s">
        <v>117</v>
      </c>
      <c r="B90" s="59" t="s">
        <v>214</v>
      </c>
      <c r="C90" s="247">
        <v>0</v>
      </c>
      <c r="D90" s="247">
        <v>0</v>
      </c>
      <c r="E90" s="247">
        <v>0</v>
      </c>
      <c r="F90" s="247">
        <v>0</v>
      </c>
      <c r="G90" s="248">
        <v>0</v>
      </c>
      <c r="H90" s="248">
        <v>0</v>
      </c>
      <c r="I90" s="247">
        <v>0</v>
      </c>
      <c r="J90" s="248">
        <v>0</v>
      </c>
    </row>
    <row r="91" spans="1:10" ht="18.75" x14ac:dyDescent="0.3">
      <c r="A91" s="88" t="s">
        <v>118</v>
      </c>
      <c r="B91" s="59" t="s">
        <v>214</v>
      </c>
      <c r="C91" s="60">
        <v>3.3000000000000002E-2</v>
      </c>
      <c r="D91" s="60">
        <v>3.5999999999999997E-2</v>
      </c>
      <c r="E91" s="60">
        <v>3.3000000000000002E-2</v>
      </c>
      <c r="F91" s="60">
        <v>3.3000000000000002E-2</v>
      </c>
      <c r="G91" s="243">
        <v>3.3000000000000002E-2</v>
      </c>
      <c r="H91" s="243">
        <v>3.3000000000000002E-2</v>
      </c>
      <c r="I91" s="60">
        <v>3.3000000000000002E-2</v>
      </c>
      <c r="J91" s="243">
        <v>3.3000000000000002E-2</v>
      </c>
    </row>
    <row r="92" spans="1:10" ht="18.75" x14ac:dyDescent="0.3">
      <c r="A92" s="88" t="s">
        <v>205</v>
      </c>
      <c r="B92" s="59" t="s">
        <v>214</v>
      </c>
      <c r="C92" s="60">
        <v>7.5999999999999998E-2</v>
      </c>
      <c r="D92" s="60">
        <v>7.5999999999999998E-2</v>
      </c>
      <c r="E92" s="60">
        <v>7.6999999999999999E-2</v>
      </c>
      <c r="F92" s="60">
        <v>7.6999999999999999E-2</v>
      </c>
      <c r="G92" s="243">
        <v>7.6999999999999999E-2</v>
      </c>
      <c r="H92" s="243">
        <v>7.6999999999999999E-2</v>
      </c>
      <c r="I92" s="243">
        <v>7.6999999999999999E-2</v>
      </c>
      <c r="J92" s="243">
        <v>7.6999999999999999E-2</v>
      </c>
    </row>
    <row r="93" spans="1:10" ht="37.5" x14ac:dyDescent="0.2">
      <c r="A93" s="74" t="s">
        <v>119</v>
      </c>
      <c r="B93" s="59" t="s">
        <v>214</v>
      </c>
      <c r="C93" s="60">
        <v>2.1000000000000001E-2</v>
      </c>
      <c r="D93" s="60">
        <v>1.6E-2</v>
      </c>
      <c r="E93" s="60">
        <v>1.7000000000000001E-2</v>
      </c>
      <c r="F93" s="243">
        <v>0.02</v>
      </c>
      <c r="G93" s="243">
        <v>2.5000000000000001E-2</v>
      </c>
      <c r="H93" s="243">
        <v>0.03</v>
      </c>
      <c r="I93" s="60">
        <v>3.5000000000000003E-2</v>
      </c>
      <c r="J93" s="243">
        <v>0.04</v>
      </c>
    </row>
    <row r="94" spans="1:10" ht="18.75" x14ac:dyDescent="0.2">
      <c r="A94" s="76" t="s">
        <v>152</v>
      </c>
      <c r="B94" s="59" t="s">
        <v>214</v>
      </c>
      <c r="C94" s="60">
        <v>0</v>
      </c>
      <c r="D94" s="60">
        <v>0</v>
      </c>
      <c r="E94" s="60">
        <v>0</v>
      </c>
      <c r="F94" s="60">
        <v>0</v>
      </c>
      <c r="G94" s="246">
        <v>0</v>
      </c>
      <c r="H94" s="246">
        <v>0</v>
      </c>
      <c r="I94" s="60">
        <v>0</v>
      </c>
      <c r="J94" s="246">
        <v>0</v>
      </c>
    </row>
    <row r="95" spans="1:10" ht="18.75" x14ac:dyDescent="0.2">
      <c r="A95" s="76" t="s">
        <v>153</v>
      </c>
      <c r="B95" s="59" t="s">
        <v>214</v>
      </c>
      <c r="C95" s="60">
        <v>0</v>
      </c>
      <c r="D95" s="60">
        <v>0</v>
      </c>
      <c r="E95" s="60">
        <v>0</v>
      </c>
      <c r="F95" s="60">
        <v>0</v>
      </c>
      <c r="G95" s="246">
        <v>0</v>
      </c>
      <c r="H95" s="246">
        <v>0</v>
      </c>
      <c r="I95" s="60">
        <v>0</v>
      </c>
      <c r="J95" s="246">
        <v>0</v>
      </c>
    </row>
    <row r="96" spans="1:10" ht="37.5" x14ac:dyDescent="0.2">
      <c r="A96" s="75" t="s">
        <v>228</v>
      </c>
      <c r="B96" s="59" t="s">
        <v>214</v>
      </c>
      <c r="C96" s="60">
        <v>0.28899999999999998</v>
      </c>
      <c r="D96" s="60">
        <v>0.29099999999999998</v>
      </c>
      <c r="E96" s="60">
        <v>0.38600000000000001</v>
      </c>
      <c r="F96" s="60">
        <v>0.38600000000000001</v>
      </c>
      <c r="G96" s="60">
        <v>0.38600000000000001</v>
      </c>
      <c r="H96" s="60">
        <v>0.38600000000000001</v>
      </c>
      <c r="I96" s="60">
        <v>0.38600000000000001</v>
      </c>
      <c r="J96" s="60">
        <v>0.38600000000000001</v>
      </c>
    </row>
    <row r="97" spans="1:10" ht="18.75" x14ac:dyDescent="0.3">
      <c r="A97" s="88" t="s">
        <v>231</v>
      </c>
      <c r="B97" s="59" t="s">
        <v>214</v>
      </c>
      <c r="C97" s="60">
        <v>0.57899999999999996</v>
      </c>
      <c r="D97" s="60">
        <v>0.59799999999999998</v>
      </c>
      <c r="E97" s="60">
        <v>0.498</v>
      </c>
      <c r="F97" s="60">
        <v>0.498</v>
      </c>
      <c r="G97" s="60">
        <v>0.498</v>
      </c>
      <c r="H97" s="60">
        <v>0.498</v>
      </c>
      <c r="I97" s="60">
        <v>0.498</v>
      </c>
      <c r="J97" s="60">
        <v>0.498</v>
      </c>
    </row>
    <row r="98" spans="1:10" ht="18.75" x14ac:dyDescent="0.3">
      <c r="A98" s="88" t="s">
        <v>232</v>
      </c>
      <c r="B98" s="59" t="s">
        <v>214</v>
      </c>
      <c r="C98" s="60">
        <v>0.157</v>
      </c>
      <c r="D98" s="60">
        <v>0.151</v>
      </c>
      <c r="E98" s="243">
        <v>0.15</v>
      </c>
      <c r="F98" s="243">
        <v>0.15</v>
      </c>
      <c r="G98" s="243">
        <v>0.15</v>
      </c>
      <c r="H98" s="243">
        <v>0.15</v>
      </c>
      <c r="I98" s="243">
        <v>0.15</v>
      </c>
      <c r="J98" s="243">
        <v>0.15</v>
      </c>
    </row>
    <row r="99" spans="1:10" ht="18.75" x14ac:dyDescent="0.3">
      <c r="A99" s="88" t="s">
        <v>234</v>
      </c>
      <c r="B99" s="59" t="s">
        <v>214</v>
      </c>
      <c r="C99" s="60">
        <v>0.15</v>
      </c>
      <c r="D99" s="60">
        <v>0.16400000000000001</v>
      </c>
      <c r="E99" s="60">
        <v>0.16400000000000001</v>
      </c>
      <c r="F99" s="60">
        <v>0.16400000000000001</v>
      </c>
      <c r="G99" s="60">
        <v>0.16400000000000001</v>
      </c>
      <c r="H99" s="60">
        <v>0.16400000000000001</v>
      </c>
      <c r="I99" s="60">
        <v>0.16400000000000001</v>
      </c>
      <c r="J99" s="60">
        <v>0.16400000000000001</v>
      </c>
    </row>
    <row r="100" spans="1:10" ht="54.75" customHeight="1" x14ac:dyDescent="0.3">
      <c r="A100" s="90" t="s">
        <v>241</v>
      </c>
      <c r="B100" s="59" t="s">
        <v>214</v>
      </c>
      <c r="C100" s="60">
        <v>0.72</v>
      </c>
      <c r="D100" s="60">
        <v>0.70199999999999996</v>
      </c>
      <c r="E100" s="60">
        <v>0.70199999999999996</v>
      </c>
      <c r="F100" s="60">
        <v>0.70199999999999996</v>
      </c>
      <c r="G100" s="60">
        <v>0.70199999999999996</v>
      </c>
      <c r="H100" s="60">
        <v>0.70199999999999996</v>
      </c>
      <c r="I100" s="60">
        <v>0.70199999999999996</v>
      </c>
      <c r="J100" s="60">
        <v>0.70199999999999996</v>
      </c>
    </row>
    <row r="101" spans="1:10" ht="18.75" x14ac:dyDescent="0.3">
      <c r="A101" s="91" t="s">
        <v>233</v>
      </c>
      <c r="B101" s="59"/>
      <c r="C101" s="60"/>
      <c r="D101" s="60"/>
      <c r="E101" s="60"/>
      <c r="F101" s="60"/>
      <c r="G101" s="61"/>
      <c r="H101" s="61"/>
      <c r="I101" s="60"/>
      <c r="J101" s="61"/>
    </row>
    <row r="102" spans="1:10" ht="37.5" x14ac:dyDescent="0.2">
      <c r="A102" s="203" t="s">
        <v>180</v>
      </c>
      <c r="B102" s="59" t="s">
        <v>214</v>
      </c>
      <c r="C102" s="60">
        <v>8.2000000000000003E-2</v>
      </c>
      <c r="D102" s="60">
        <v>6.4000000000000001E-2</v>
      </c>
      <c r="E102" s="60">
        <v>6.4000000000000001E-2</v>
      </c>
      <c r="F102" s="60">
        <v>6.4000000000000001E-2</v>
      </c>
      <c r="G102" s="60">
        <v>6.4000000000000001E-2</v>
      </c>
      <c r="H102" s="60">
        <v>6.4000000000000001E-2</v>
      </c>
      <c r="I102" s="60">
        <v>6.4000000000000001E-2</v>
      </c>
      <c r="J102" s="60">
        <v>6.4000000000000001E-2</v>
      </c>
    </row>
    <row r="103" spans="1:10" ht="18.75" x14ac:dyDescent="0.3">
      <c r="A103" s="204" t="s">
        <v>154</v>
      </c>
      <c r="B103" s="59" t="s">
        <v>214</v>
      </c>
      <c r="C103" s="60">
        <v>0</v>
      </c>
      <c r="D103" s="60">
        <v>0</v>
      </c>
      <c r="E103" s="60">
        <v>0</v>
      </c>
      <c r="F103" s="60">
        <v>0</v>
      </c>
      <c r="G103" s="246">
        <v>0</v>
      </c>
      <c r="H103" s="246">
        <v>0</v>
      </c>
      <c r="I103" s="60">
        <v>0</v>
      </c>
      <c r="J103" s="246">
        <v>0</v>
      </c>
    </row>
    <row r="104" spans="1:10" ht="18.75" x14ac:dyDescent="0.3">
      <c r="A104" s="204" t="s">
        <v>231</v>
      </c>
      <c r="B104" s="59" t="s">
        <v>214</v>
      </c>
      <c r="C104" s="60">
        <v>0.48799999999999999</v>
      </c>
      <c r="D104" s="60">
        <v>0.48799999999999999</v>
      </c>
      <c r="E104" s="60">
        <v>0.48799999999999999</v>
      </c>
      <c r="F104" s="60">
        <v>0.48799999999999999</v>
      </c>
      <c r="G104" s="60">
        <v>0.48799999999999999</v>
      </c>
      <c r="H104" s="60">
        <v>0.48799999999999999</v>
      </c>
      <c r="I104" s="60">
        <v>0.48799999999999999</v>
      </c>
      <c r="J104" s="60">
        <v>0.48799999999999999</v>
      </c>
    </row>
    <row r="105" spans="1:10" ht="18.75" x14ac:dyDescent="0.3">
      <c r="A105" s="204" t="s">
        <v>156</v>
      </c>
      <c r="B105" s="59" t="s">
        <v>213</v>
      </c>
      <c r="C105" s="60">
        <v>0.15</v>
      </c>
      <c r="D105" s="60">
        <v>0.15</v>
      </c>
      <c r="E105" s="60">
        <v>0.15</v>
      </c>
      <c r="F105" s="60">
        <v>0.15</v>
      </c>
      <c r="G105" s="60">
        <v>0.15</v>
      </c>
      <c r="H105" s="60">
        <v>0.15</v>
      </c>
      <c r="I105" s="60">
        <v>0.15</v>
      </c>
      <c r="J105" s="60">
        <v>0.15</v>
      </c>
    </row>
    <row r="106" spans="1:10" ht="56.25" x14ac:dyDescent="0.3">
      <c r="A106" s="92" t="s">
        <v>264</v>
      </c>
      <c r="B106" s="59" t="s">
        <v>214</v>
      </c>
      <c r="C106" s="60">
        <v>0.317</v>
      </c>
      <c r="D106" s="60">
        <v>0.30499999999999999</v>
      </c>
      <c r="E106" s="60">
        <v>0.16500000000000001</v>
      </c>
      <c r="F106" s="60">
        <v>0.17899999999999999</v>
      </c>
      <c r="G106" s="243">
        <v>0.183</v>
      </c>
      <c r="H106" s="243">
        <v>0.187</v>
      </c>
      <c r="I106" s="60">
        <v>0.19</v>
      </c>
      <c r="J106" s="243">
        <v>0.20499999999999999</v>
      </c>
    </row>
    <row r="107" spans="1:10" ht="19.5" x14ac:dyDescent="0.2">
      <c r="A107" s="73" t="s">
        <v>215</v>
      </c>
      <c r="B107" s="59"/>
      <c r="C107" s="60"/>
      <c r="D107" s="60"/>
      <c r="E107" s="60"/>
      <c r="F107" s="60"/>
      <c r="G107" s="61"/>
      <c r="H107" s="61"/>
      <c r="I107" s="60"/>
      <c r="J107" s="61"/>
    </row>
    <row r="108" spans="1:10" ht="37.5" x14ac:dyDescent="0.3">
      <c r="A108" s="93" t="s">
        <v>184</v>
      </c>
      <c r="B108" s="59" t="s">
        <v>214</v>
      </c>
      <c r="C108" s="60">
        <v>4.9000000000000002E-2</v>
      </c>
      <c r="D108" s="60">
        <v>4.9000000000000002E-2</v>
      </c>
      <c r="E108" s="60">
        <v>4.1000000000000002E-2</v>
      </c>
      <c r="F108" s="60">
        <v>4.4999999999999998E-2</v>
      </c>
      <c r="G108" s="60">
        <v>4.7E-2</v>
      </c>
      <c r="H108" s="60">
        <v>4.9000000000000002E-2</v>
      </c>
      <c r="I108" s="243">
        <v>0.05</v>
      </c>
      <c r="J108" s="60">
        <v>5.5E-2</v>
      </c>
    </row>
    <row r="109" spans="1:10" ht="37.5" x14ac:dyDescent="0.2">
      <c r="A109" s="94" t="s">
        <v>114</v>
      </c>
      <c r="B109" s="59" t="s">
        <v>213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</row>
    <row r="110" spans="1:10" ht="18.75" x14ac:dyDescent="0.3">
      <c r="A110" s="95" t="s">
        <v>115</v>
      </c>
      <c r="B110" s="59" t="s">
        <v>214</v>
      </c>
      <c r="C110" s="60">
        <v>0.128</v>
      </c>
      <c r="D110" s="60">
        <v>0.129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</row>
    <row r="111" spans="1:10" ht="18.75" x14ac:dyDescent="0.3">
      <c r="A111" s="95" t="s">
        <v>116</v>
      </c>
      <c r="B111" s="59" t="s">
        <v>214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</row>
    <row r="112" spans="1:10" ht="24" customHeight="1" x14ac:dyDescent="0.2">
      <c r="A112" s="76" t="s">
        <v>229</v>
      </c>
      <c r="B112" s="59" t="s">
        <v>214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</row>
    <row r="113" spans="1:10" ht="18.75" x14ac:dyDescent="0.3">
      <c r="A113" s="95" t="s">
        <v>230</v>
      </c>
      <c r="B113" s="59" t="s">
        <v>213</v>
      </c>
      <c r="C113" s="60">
        <v>3.1E-2</v>
      </c>
      <c r="D113" s="60">
        <v>1.4999999999999999E-2</v>
      </c>
      <c r="E113" s="60">
        <v>1.4E-2</v>
      </c>
      <c r="F113" s="60">
        <v>2.4E-2</v>
      </c>
      <c r="G113" s="60">
        <v>2.5999999999999999E-2</v>
      </c>
      <c r="H113" s="60">
        <v>2.8000000000000001E-2</v>
      </c>
      <c r="I113" s="243">
        <v>0.03</v>
      </c>
      <c r="J113" s="243">
        <v>0.04</v>
      </c>
    </row>
    <row r="114" spans="1:10" ht="37.5" x14ac:dyDescent="0.2">
      <c r="A114" s="96" t="s">
        <v>117</v>
      </c>
      <c r="B114" s="59" t="s">
        <v>213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</row>
    <row r="115" spans="1:10" ht="56.25" x14ac:dyDescent="0.3">
      <c r="A115" s="95" t="s">
        <v>118</v>
      </c>
      <c r="B115" s="59" t="s">
        <v>213</v>
      </c>
      <c r="C115" s="60">
        <v>3.3000000000000002E-2</v>
      </c>
      <c r="D115" s="60">
        <v>3.5999999999999997E-2</v>
      </c>
      <c r="E115" s="60">
        <v>3.3000000000000002E-2</v>
      </c>
      <c r="F115" s="60">
        <v>3.3000000000000002E-2</v>
      </c>
      <c r="G115" s="243">
        <v>3.3000000000000002E-2</v>
      </c>
      <c r="H115" s="243">
        <v>3.3000000000000002E-2</v>
      </c>
      <c r="I115" s="60">
        <v>3.3000000000000002E-2</v>
      </c>
      <c r="J115" s="243">
        <v>3.3000000000000002E-2</v>
      </c>
    </row>
    <row r="116" spans="1:10" ht="18.75" x14ac:dyDescent="0.3">
      <c r="A116" s="95" t="s">
        <v>205</v>
      </c>
      <c r="B116" s="59" t="s">
        <v>213</v>
      </c>
      <c r="C116" s="60">
        <v>7.5999999999999998E-2</v>
      </c>
      <c r="D116" s="60">
        <v>7.5999999999999998E-2</v>
      </c>
      <c r="E116" s="60">
        <v>7.6999999999999999E-2</v>
      </c>
      <c r="F116" s="60">
        <v>7.6999999999999999E-2</v>
      </c>
      <c r="G116" s="243">
        <v>7.6999999999999999E-2</v>
      </c>
      <c r="H116" s="243">
        <v>7.6999999999999999E-2</v>
      </c>
      <c r="I116" s="243">
        <v>7.6999999999999999E-2</v>
      </c>
      <c r="J116" s="243">
        <v>7.6999999999999999E-2</v>
      </c>
    </row>
    <row r="117" spans="1:10" ht="37.5" x14ac:dyDescent="0.3">
      <c r="A117" s="95" t="s">
        <v>119</v>
      </c>
      <c r="B117" s="59" t="s">
        <v>213</v>
      </c>
      <c r="C117" s="60">
        <v>0</v>
      </c>
      <c r="D117" s="60">
        <v>0</v>
      </c>
      <c r="E117" s="60">
        <v>0</v>
      </c>
      <c r="F117" s="60">
        <v>0</v>
      </c>
      <c r="G117" s="246">
        <v>0</v>
      </c>
      <c r="H117" s="246">
        <v>0</v>
      </c>
      <c r="I117" s="60">
        <v>0</v>
      </c>
      <c r="J117" s="246">
        <v>0</v>
      </c>
    </row>
    <row r="118" spans="1:10" ht="18.75" x14ac:dyDescent="0.2">
      <c r="A118" s="76" t="s">
        <v>152</v>
      </c>
      <c r="B118" s="59"/>
      <c r="C118" s="60">
        <v>0</v>
      </c>
      <c r="D118" s="60">
        <v>0</v>
      </c>
      <c r="E118" s="60">
        <v>0</v>
      </c>
      <c r="F118" s="60">
        <v>0</v>
      </c>
      <c r="G118" s="246">
        <v>0</v>
      </c>
      <c r="H118" s="246">
        <v>0</v>
      </c>
      <c r="I118" s="60">
        <v>0</v>
      </c>
      <c r="J118" s="246">
        <v>0</v>
      </c>
    </row>
    <row r="119" spans="1:10" ht="18.75" x14ac:dyDescent="0.2">
      <c r="A119" s="76" t="s">
        <v>153</v>
      </c>
      <c r="B119" s="59"/>
      <c r="C119" s="60">
        <v>0</v>
      </c>
      <c r="D119" s="60">
        <v>0</v>
      </c>
      <c r="E119" s="60">
        <v>0</v>
      </c>
      <c r="F119" s="60">
        <v>0</v>
      </c>
      <c r="G119" s="246">
        <v>0</v>
      </c>
      <c r="H119" s="246">
        <v>0</v>
      </c>
      <c r="I119" s="60">
        <v>0</v>
      </c>
      <c r="J119" s="246">
        <v>0</v>
      </c>
    </row>
    <row r="120" spans="1:10" ht="18.75" x14ac:dyDescent="0.3">
      <c r="A120" s="95" t="s">
        <v>234</v>
      </c>
      <c r="B120" s="59" t="s">
        <v>213</v>
      </c>
      <c r="C120" s="60">
        <v>0</v>
      </c>
      <c r="D120" s="60">
        <v>0</v>
      </c>
      <c r="E120" s="60">
        <v>0</v>
      </c>
      <c r="F120" s="60">
        <v>0</v>
      </c>
      <c r="G120" s="246">
        <v>0</v>
      </c>
      <c r="H120" s="246">
        <v>0</v>
      </c>
      <c r="I120" s="60">
        <v>0</v>
      </c>
      <c r="J120" s="246">
        <v>0</v>
      </c>
    </row>
    <row r="121" spans="1:10" ht="39" x14ac:dyDescent="0.2">
      <c r="A121" s="77" t="s">
        <v>59</v>
      </c>
      <c r="B121" s="59" t="s">
        <v>201</v>
      </c>
      <c r="C121" s="60">
        <v>4.41</v>
      </c>
      <c r="D121" s="61">
        <v>5</v>
      </c>
      <c r="E121" s="60">
        <v>3.75</v>
      </c>
      <c r="F121" s="60">
        <v>3.75</v>
      </c>
      <c r="G121" s="65">
        <v>3.5</v>
      </c>
      <c r="H121" s="65">
        <v>3.5</v>
      </c>
      <c r="I121" s="60">
        <v>3.2</v>
      </c>
      <c r="J121" s="65">
        <v>3.2</v>
      </c>
    </row>
    <row r="122" spans="1:10" ht="58.5" x14ac:dyDescent="0.2">
      <c r="A122" s="73" t="s">
        <v>268</v>
      </c>
      <c r="B122" s="59" t="s">
        <v>202</v>
      </c>
      <c r="C122" s="61">
        <v>20736.5</v>
      </c>
      <c r="D122" s="61">
        <v>20715</v>
      </c>
      <c r="E122" s="61">
        <v>20860</v>
      </c>
      <c r="F122" s="61">
        <v>20960</v>
      </c>
      <c r="G122" s="61">
        <v>21903</v>
      </c>
      <c r="H122" s="61">
        <v>22737.4</v>
      </c>
      <c r="I122" s="60">
        <v>23363.200000000001</v>
      </c>
      <c r="J122" s="61">
        <v>23989</v>
      </c>
    </row>
    <row r="123" spans="1:10" ht="19.5" x14ac:dyDescent="0.2">
      <c r="A123" s="73" t="s">
        <v>215</v>
      </c>
      <c r="B123" s="59"/>
      <c r="C123" s="60"/>
      <c r="D123" s="60"/>
      <c r="E123" s="60"/>
      <c r="F123" s="83"/>
      <c r="G123" s="61"/>
      <c r="H123" s="227"/>
      <c r="I123" s="83"/>
      <c r="J123" s="61"/>
    </row>
    <row r="124" spans="1:10" ht="37.5" x14ac:dyDescent="0.3">
      <c r="A124" s="87" t="s">
        <v>113</v>
      </c>
      <c r="B124" s="59" t="s">
        <v>202</v>
      </c>
      <c r="C124" s="61">
        <v>9291</v>
      </c>
      <c r="D124" s="61">
        <v>10493</v>
      </c>
      <c r="E124" s="61">
        <v>11544.7</v>
      </c>
      <c r="F124" s="61">
        <v>11650</v>
      </c>
      <c r="G124" s="61">
        <v>11891</v>
      </c>
      <c r="H124" s="61">
        <v>12122</v>
      </c>
      <c r="I124" s="60">
        <v>12583.7</v>
      </c>
      <c r="J124" s="61">
        <v>13045.5</v>
      </c>
    </row>
    <row r="125" spans="1:10" ht="37.5" x14ac:dyDescent="0.2">
      <c r="A125" s="75" t="s">
        <v>114</v>
      </c>
      <c r="B125" s="59" t="s">
        <v>202</v>
      </c>
      <c r="C125" s="60">
        <v>0</v>
      </c>
      <c r="D125" s="60">
        <v>0</v>
      </c>
      <c r="E125" s="60">
        <v>0</v>
      </c>
      <c r="F125" s="60">
        <v>0</v>
      </c>
      <c r="G125" s="246">
        <v>0</v>
      </c>
      <c r="H125" s="246">
        <v>0</v>
      </c>
      <c r="I125" s="60">
        <v>0</v>
      </c>
      <c r="J125" s="246">
        <v>0</v>
      </c>
    </row>
    <row r="126" spans="1:10" ht="18.75" x14ac:dyDescent="0.3">
      <c r="A126" s="88" t="s">
        <v>115</v>
      </c>
      <c r="B126" s="59" t="s">
        <v>202</v>
      </c>
      <c r="C126" s="61">
        <v>25590</v>
      </c>
      <c r="D126" s="61">
        <v>20325</v>
      </c>
      <c r="E126" s="60">
        <v>0</v>
      </c>
      <c r="F126" s="60">
        <v>0</v>
      </c>
      <c r="G126" s="246">
        <v>0</v>
      </c>
      <c r="H126" s="246">
        <v>0</v>
      </c>
      <c r="I126" s="60">
        <v>0</v>
      </c>
      <c r="J126" s="246">
        <v>0</v>
      </c>
    </row>
    <row r="127" spans="1:10" ht="18.75" x14ac:dyDescent="0.3">
      <c r="A127" s="88" t="s">
        <v>116</v>
      </c>
      <c r="B127" s="59" t="s">
        <v>202</v>
      </c>
      <c r="C127" s="60">
        <v>0</v>
      </c>
      <c r="D127" s="60">
        <v>0</v>
      </c>
      <c r="E127" s="60">
        <v>0</v>
      </c>
      <c r="F127" s="60">
        <v>0</v>
      </c>
      <c r="G127" s="246">
        <v>0</v>
      </c>
      <c r="H127" s="246">
        <v>0</v>
      </c>
      <c r="I127" s="60">
        <v>0</v>
      </c>
      <c r="J127" s="246">
        <v>0</v>
      </c>
    </row>
    <row r="128" spans="1:10" ht="18.75" x14ac:dyDescent="0.3">
      <c r="A128" s="88" t="s">
        <v>229</v>
      </c>
      <c r="B128" s="59" t="s">
        <v>202</v>
      </c>
      <c r="C128" s="60">
        <v>0</v>
      </c>
      <c r="D128" s="60">
        <v>0</v>
      </c>
      <c r="E128" s="60">
        <v>0</v>
      </c>
      <c r="F128" s="60">
        <v>0</v>
      </c>
      <c r="G128" s="246">
        <v>0</v>
      </c>
      <c r="H128" s="246">
        <v>0</v>
      </c>
      <c r="I128" s="60">
        <v>0</v>
      </c>
      <c r="J128" s="246">
        <v>0</v>
      </c>
    </row>
    <row r="129" spans="1:10" ht="18.75" x14ac:dyDescent="0.3">
      <c r="A129" s="88" t="s">
        <v>230</v>
      </c>
      <c r="B129" s="59" t="s">
        <v>202</v>
      </c>
      <c r="C129" s="61">
        <v>19704</v>
      </c>
      <c r="D129" s="61">
        <v>12288</v>
      </c>
      <c r="E129" s="61">
        <v>11500</v>
      </c>
      <c r="F129" s="61">
        <v>11600</v>
      </c>
      <c r="G129" s="61">
        <v>11845</v>
      </c>
      <c r="H129" s="61">
        <v>11960</v>
      </c>
      <c r="I129" s="61">
        <v>12535</v>
      </c>
      <c r="J129" s="61">
        <v>13800</v>
      </c>
    </row>
    <row r="130" spans="1:10" ht="37.5" x14ac:dyDescent="0.2">
      <c r="A130" s="96" t="s">
        <v>117</v>
      </c>
      <c r="B130" s="59" t="s">
        <v>202</v>
      </c>
      <c r="C130" s="60">
        <v>0</v>
      </c>
      <c r="D130" s="60">
        <v>0</v>
      </c>
      <c r="E130" s="60">
        <v>0</v>
      </c>
      <c r="F130" s="60">
        <v>0</v>
      </c>
      <c r="G130" s="246">
        <v>0</v>
      </c>
      <c r="H130" s="246">
        <v>0</v>
      </c>
      <c r="I130" s="60">
        <v>0</v>
      </c>
      <c r="J130" s="246">
        <v>0</v>
      </c>
    </row>
    <row r="131" spans="1:10" ht="18.75" x14ac:dyDescent="0.3">
      <c r="A131" s="88" t="s">
        <v>118</v>
      </c>
      <c r="B131" s="59" t="s">
        <v>202</v>
      </c>
      <c r="C131" s="61">
        <v>11240</v>
      </c>
      <c r="D131" s="61">
        <v>15078</v>
      </c>
      <c r="E131" s="60">
        <v>15215.7</v>
      </c>
      <c r="F131" s="61">
        <v>15350</v>
      </c>
      <c r="G131" s="61">
        <v>15672</v>
      </c>
      <c r="H131" s="61">
        <v>16128.6</v>
      </c>
      <c r="I131" s="60">
        <v>16737</v>
      </c>
      <c r="J131" s="61">
        <v>17041.599999999999</v>
      </c>
    </row>
    <row r="132" spans="1:10" ht="18.75" x14ac:dyDescent="0.2">
      <c r="A132" s="75" t="s">
        <v>205</v>
      </c>
      <c r="B132" s="59" t="s">
        <v>202</v>
      </c>
      <c r="C132" s="61">
        <v>25159</v>
      </c>
      <c r="D132" s="61">
        <v>29933</v>
      </c>
      <c r="E132" s="60">
        <v>22917.3</v>
      </c>
      <c r="F132" s="61">
        <v>23100</v>
      </c>
      <c r="G132" s="61">
        <v>24063.200000000001</v>
      </c>
      <c r="H132" s="61">
        <v>24980</v>
      </c>
      <c r="I132" s="60">
        <v>26355</v>
      </c>
      <c r="J132" s="61">
        <v>26584</v>
      </c>
    </row>
    <row r="133" spans="1:10" ht="37.5" x14ac:dyDescent="0.3">
      <c r="A133" s="87" t="s">
        <v>119</v>
      </c>
      <c r="B133" s="59" t="s">
        <v>202</v>
      </c>
      <c r="C133" s="60">
        <v>19119</v>
      </c>
      <c r="D133" s="61">
        <v>24763</v>
      </c>
      <c r="E133" s="60">
        <v>16902</v>
      </c>
      <c r="F133" s="61">
        <v>17200</v>
      </c>
      <c r="G133" s="61">
        <v>17578</v>
      </c>
      <c r="H133" s="61">
        <v>18423.2</v>
      </c>
      <c r="I133" s="60">
        <v>18930</v>
      </c>
      <c r="J133" s="61">
        <v>19437.3</v>
      </c>
    </row>
    <row r="134" spans="1:10" ht="18.75" x14ac:dyDescent="0.2">
      <c r="A134" s="76" t="s">
        <v>152</v>
      </c>
      <c r="B134" s="59" t="s">
        <v>202</v>
      </c>
      <c r="C134" s="60">
        <v>0</v>
      </c>
      <c r="D134" s="60">
        <v>0</v>
      </c>
      <c r="E134" s="60">
        <v>0</v>
      </c>
      <c r="F134" s="60">
        <v>0</v>
      </c>
      <c r="G134" s="246">
        <v>0</v>
      </c>
      <c r="H134" s="246">
        <v>0</v>
      </c>
      <c r="I134" s="60">
        <v>0</v>
      </c>
      <c r="J134" s="246">
        <v>0</v>
      </c>
    </row>
    <row r="135" spans="1:10" ht="18.75" x14ac:dyDescent="0.2">
      <c r="A135" s="76" t="s">
        <v>153</v>
      </c>
      <c r="B135" s="59" t="s">
        <v>202</v>
      </c>
      <c r="C135" s="60">
        <v>0</v>
      </c>
      <c r="D135" s="60">
        <v>0</v>
      </c>
      <c r="E135" s="60">
        <v>0</v>
      </c>
      <c r="F135" s="60">
        <v>0</v>
      </c>
      <c r="G135" s="246">
        <v>0</v>
      </c>
      <c r="H135" s="246">
        <v>0</v>
      </c>
      <c r="I135" s="60">
        <v>0</v>
      </c>
      <c r="J135" s="246">
        <v>0</v>
      </c>
    </row>
    <row r="136" spans="1:10" ht="37.5" x14ac:dyDescent="0.3">
      <c r="A136" s="87" t="s">
        <v>228</v>
      </c>
      <c r="B136" s="59" t="s">
        <v>202</v>
      </c>
      <c r="C136" s="61">
        <v>22305</v>
      </c>
      <c r="D136" s="61">
        <v>21688</v>
      </c>
      <c r="E136" s="60">
        <v>19938.7</v>
      </c>
      <c r="F136" s="61">
        <v>20337.5</v>
      </c>
      <c r="G136" s="61">
        <v>20935.599999999999</v>
      </c>
      <c r="H136" s="61">
        <v>21334.400000000001</v>
      </c>
      <c r="I136" s="60">
        <v>21932.6</v>
      </c>
      <c r="J136" s="61">
        <v>22331.3</v>
      </c>
    </row>
    <row r="137" spans="1:10" ht="18.75" x14ac:dyDescent="0.3">
      <c r="A137" s="89" t="s">
        <v>231</v>
      </c>
      <c r="B137" s="59" t="s">
        <v>202</v>
      </c>
      <c r="C137" s="61">
        <v>19704</v>
      </c>
      <c r="D137" s="61">
        <v>19798</v>
      </c>
      <c r="E137" s="60">
        <v>18974.240000000002</v>
      </c>
      <c r="F137" s="61">
        <v>19353.7</v>
      </c>
      <c r="G137" s="61">
        <v>19923</v>
      </c>
      <c r="H137" s="61">
        <v>20302.400000000001</v>
      </c>
      <c r="I137" s="60">
        <v>20681.900000000001</v>
      </c>
      <c r="J137" s="61">
        <v>21820.3</v>
      </c>
    </row>
    <row r="138" spans="1:10" ht="18.75" x14ac:dyDescent="0.3">
      <c r="A138" s="88" t="s">
        <v>232</v>
      </c>
      <c r="B138" s="59" t="s">
        <v>202</v>
      </c>
      <c r="C138" s="61">
        <v>23874</v>
      </c>
      <c r="D138" s="61">
        <v>23862</v>
      </c>
      <c r="E138" s="60">
        <v>25222.400000000001</v>
      </c>
      <c r="F138" s="61">
        <v>25500</v>
      </c>
      <c r="G138" s="61">
        <v>26735.7</v>
      </c>
      <c r="H138" s="61">
        <v>27492.400000000001</v>
      </c>
      <c r="I138" s="60">
        <v>28249</v>
      </c>
      <c r="J138" s="61">
        <v>29005.8</v>
      </c>
    </row>
    <row r="139" spans="1:10" ht="18.75" x14ac:dyDescent="0.3">
      <c r="A139" s="88" t="s">
        <v>234</v>
      </c>
      <c r="B139" s="59" t="s">
        <v>202</v>
      </c>
      <c r="C139" s="61">
        <v>18266</v>
      </c>
      <c r="D139" s="61">
        <v>15954</v>
      </c>
      <c r="E139" s="60">
        <v>20576.8</v>
      </c>
      <c r="F139" s="61">
        <v>20800</v>
      </c>
      <c r="G139" s="61">
        <v>21838</v>
      </c>
      <c r="H139" s="61">
        <v>22223</v>
      </c>
      <c r="I139" s="60">
        <v>23046</v>
      </c>
      <c r="J139" s="61">
        <v>23663.3</v>
      </c>
    </row>
    <row r="140" spans="1:10" ht="58.9" customHeight="1" x14ac:dyDescent="0.3">
      <c r="A140" s="90" t="s">
        <v>94</v>
      </c>
      <c r="B140" s="59" t="s">
        <v>202</v>
      </c>
      <c r="C140" s="61">
        <v>21423</v>
      </c>
      <c r="D140" s="61">
        <v>21861</v>
      </c>
      <c r="E140" s="61">
        <v>21986</v>
      </c>
      <c r="F140" s="61">
        <v>22365</v>
      </c>
      <c r="G140" s="61">
        <v>22425.7</v>
      </c>
      <c r="H140" s="61">
        <v>22645.599999999999</v>
      </c>
      <c r="I140" s="60">
        <v>23305</v>
      </c>
      <c r="J140" s="61">
        <v>23525</v>
      </c>
    </row>
    <row r="141" spans="1:10" ht="18.75" x14ac:dyDescent="0.3">
      <c r="A141" s="91" t="s">
        <v>93</v>
      </c>
      <c r="B141" s="59"/>
      <c r="C141" s="60"/>
      <c r="D141" s="60"/>
      <c r="E141" s="60"/>
      <c r="F141" s="60"/>
      <c r="G141" s="61"/>
      <c r="H141" s="61"/>
      <c r="I141" s="60"/>
      <c r="J141" s="61"/>
    </row>
    <row r="142" spans="1:10" ht="37.5" x14ac:dyDescent="0.2">
      <c r="A142" s="203" t="s">
        <v>180</v>
      </c>
      <c r="B142" s="59" t="s">
        <v>202</v>
      </c>
      <c r="C142" s="61">
        <v>18266</v>
      </c>
      <c r="D142" s="61">
        <v>18341</v>
      </c>
      <c r="E142" s="61">
        <v>20576</v>
      </c>
      <c r="F142" s="61">
        <v>20869</v>
      </c>
      <c r="G142" s="61">
        <v>23662.400000000001</v>
      </c>
      <c r="H142" s="61">
        <v>26748.799999999999</v>
      </c>
      <c r="I142" s="60">
        <v>30864</v>
      </c>
      <c r="J142" s="61">
        <v>34979.199999999997</v>
      </c>
    </row>
    <row r="143" spans="1:10" ht="18.75" x14ac:dyDescent="0.3">
      <c r="A143" s="204" t="s">
        <v>154</v>
      </c>
      <c r="B143" s="59" t="s">
        <v>202</v>
      </c>
      <c r="C143" s="60">
        <v>0</v>
      </c>
      <c r="D143" s="60">
        <v>0</v>
      </c>
      <c r="E143" s="60">
        <v>0</v>
      </c>
      <c r="F143" s="60">
        <v>0</v>
      </c>
      <c r="G143" s="246">
        <v>0</v>
      </c>
      <c r="H143" s="246">
        <v>0</v>
      </c>
      <c r="I143" s="60">
        <v>0</v>
      </c>
      <c r="J143" s="246">
        <v>0</v>
      </c>
    </row>
    <row r="144" spans="1:10" ht="18.75" x14ac:dyDescent="0.3">
      <c r="A144" s="249" t="s">
        <v>156</v>
      </c>
      <c r="B144" s="59" t="s">
        <v>202</v>
      </c>
      <c r="C144" s="61">
        <v>26389.5</v>
      </c>
      <c r="D144" s="61">
        <v>26530</v>
      </c>
      <c r="E144" s="60">
        <v>26936.6</v>
      </c>
      <c r="F144" s="61">
        <v>27100</v>
      </c>
      <c r="G144" s="61">
        <v>28014</v>
      </c>
      <c r="H144" s="61">
        <v>29091.5</v>
      </c>
      <c r="I144" s="60">
        <v>30977.1</v>
      </c>
      <c r="J144" s="61">
        <v>31785.200000000001</v>
      </c>
    </row>
    <row r="145" spans="1:15" ht="18.75" x14ac:dyDescent="0.3">
      <c r="A145" s="88" t="s">
        <v>231</v>
      </c>
      <c r="B145" s="59" t="s">
        <v>202</v>
      </c>
      <c r="C145" s="61">
        <v>20426.599999999999</v>
      </c>
      <c r="D145" s="61">
        <v>20712</v>
      </c>
      <c r="E145" s="61">
        <v>21312</v>
      </c>
      <c r="F145" s="61">
        <v>22590.7</v>
      </c>
      <c r="G145" s="61">
        <v>24508.799999999999</v>
      </c>
      <c r="H145" s="61">
        <v>27705.599999999999</v>
      </c>
      <c r="I145" s="61">
        <v>31968</v>
      </c>
      <c r="J145" s="61">
        <v>38361.599999999999</v>
      </c>
    </row>
    <row r="146" spans="1:15" ht="60" customHeight="1" x14ac:dyDescent="0.2">
      <c r="A146" s="111" t="s">
        <v>262</v>
      </c>
      <c r="B146" s="59" t="s">
        <v>202</v>
      </c>
      <c r="C146" s="60">
        <v>19998.7</v>
      </c>
      <c r="D146" s="61">
        <v>20110</v>
      </c>
      <c r="E146" s="60">
        <v>20512.2</v>
      </c>
      <c r="F146" s="60">
        <v>21127.599999999999</v>
      </c>
      <c r="G146" s="61">
        <v>21537.8</v>
      </c>
      <c r="H146" s="61">
        <v>22358.3</v>
      </c>
      <c r="I146" s="60">
        <v>24614.6</v>
      </c>
      <c r="J146" s="61">
        <v>26665.9</v>
      </c>
    </row>
    <row r="147" spans="1:15" ht="42.75" customHeight="1" x14ac:dyDescent="0.2">
      <c r="A147" s="113" t="s">
        <v>266</v>
      </c>
      <c r="B147" s="59"/>
      <c r="C147" s="60">
        <v>376.5</v>
      </c>
      <c r="D147" s="60">
        <v>376.6</v>
      </c>
      <c r="E147" s="63">
        <v>355.5</v>
      </c>
      <c r="F147" s="65">
        <v>365.8</v>
      </c>
      <c r="G147" s="65">
        <v>372.5</v>
      </c>
      <c r="H147" s="65">
        <v>380.5</v>
      </c>
      <c r="I147" s="63">
        <v>390.5</v>
      </c>
      <c r="J147" s="65">
        <v>389.7</v>
      </c>
    </row>
    <row r="148" spans="1:15" ht="18.75" x14ac:dyDescent="0.2">
      <c r="A148" s="114" t="s">
        <v>215</v>
      </c>
      <c r="B148" s="59" t="s">
        <v>199</v>
      </c>
      <c r="C148" s="60"/>
      <c r="D148" s="60"/>
      <c r="E148" s="60"/>
      <c r="F148" s="60"/>
      <c r="G148" s="61"/>
      <c r="H148" s="61"/>
      <c r="I148" s="60"/>
      <c r="J148" s="61"/>
    </row>
    <row r="149" spans="1:15" ht="37.5" x14ac:dyDescent="0.2">
      <c r="A149" s="114" t="s">
        <v>267</v>
      </c>
      <c r="B149" s="59"/>
      <c r="C149" s="60">
        <v>66.64</v>
      </c>
      <c r="D149" s="60">
        <v>63.834000000000003</v>
      </c>
      <c r="E149" s="243">
        <v>65.34</v>
      </c>
      <c r="F149" s="60">
        <v>66.650000000000006</v>
      </c>
      <c r="G149" s="61">
        <v>68.98</v>
      </c>
      <c r="H149" s="61">
        <v>69.8</v>
      </c>
      <c r="I149" s="60">
        <v>69.8</v>
      </c>
      <c r="J149" s="61">
        <v>70.8</v>
      </c>
    </row>
    <row r="150" spans="1:15" ht="37.5" x14ac:dyDescent="0.2">
      <c r="A150" s="114" t="s">
        <v>2</v>
      </c>
      <c r="B150" s="59" t="s">
        <v>199</v>
      </c>
      <c r="C150" s="60">
        <v>5.5</v>
      </c>
      <c r="D150" s="60">
        <v>6.2</v>
      </c>
      <c r="E150" s="60">
        <v>5.4</v>
      </c>
      <c r="F150" s="60">
        <v>5.6</v>
      </c>
      <c r="G150" s="61">
        <v>6.2</v>
      </c>
      <c r="H150" s="61">
        <v>6.4</v>
      </c>
      <c r="I150" s="61">
        <v>6.4</v>
      </c>
      <c r="J150" s="61">
        <v>6.4</v>
      </c>
    </row>
    <row r="151" spans="1:15" ht="37.5" x14ac:dyDescent="0.2">
      <c r="A151" s="114" t="s">
        <v>60</v>
      </c>
      <c r="B151" s="59" t="s">
        <v>199</v>
      </c>
      <c r="C151" s="60">
        <v>232.4</v>
      </c>
      <c r="D151" s="60">
        <v>236.2</v>
      </c>
      <c r="E151" s="60">
        <v>230.5</v>
      </c>
      <c r="F151" s="60">
        <v>236.8</v>
      </c>
      <c r="G151" s="61">
        <v>238.9</v>
      </c>
      <c r="H151" s="61">
        <v>248.6</v>
      </c>
      <c r="I151" s="60">
        <v>253.6</v>
      </c>
      <c r="J151" s="61">
        <v>257.8</v>
      </c>
    </row>
    <row r="152" spans="1:15" ht="19.5" x14ac:dyDescent="0.2">
      <c r="A152" s="113" t="s">
        <v>216</v>
      </c>
      <c r="B152" s="59" t="s">
        <v>199</v>
      </c>
      <c r="C152" s="60">
        <v>0.79100000000000004</v>
      </c>
      <c r="D152" s="60">
        <v>0.61899999999999999</v>
      </c>
      <c r="E152" s="243">
        <v>0.78</v>
      </c>
      <c r="F152" s="243">
        <v>0.78</v>
      </c>
      <c r="G152" s="243">
        <v>0.78</v>
      </c>
      <c r="H152" s="243">
        <v>0.78</v>
      </c>
      <c r="I152" s="243">
        <v>0.78</v>
      </c>
      <c r="J152" s="243">
        <v>0.78</v>
      </c>
    </row>
    <row r="153" spans="1:15" ht="19.5" x14ac:dyDescent="0.2">
      <c r="A153" s="113" t="s">
        <v>193</v>
      </c>
      <c r="B153" s="59" t="s">
        <v>199</v>
      </c>
      <c r="C153" s="60"/>
      <c r="D153" s="60"/>
      <c r="E153" s="60"/>
      <c r="F153" s="60"/>
      <c r="G153" s="61"/>
      <c r="H153" s="61"/>
      <c r="I153" s="60"/>
      <c r="J153" s="61"/>
    </row>
    <row r="154" spans="1:15" ht="39" x14ac:dyDescent="0.2">
      <c r="A154" s="224" t="s">
        <v>72</v>
      </c>
      <c r="B154" s="66" t="s">
        <v>199</v>
      </c>
      <c r="C154" s="67"/>
      <c r="D154" s="67"/>
      <c r="E154" s="67"/>
      <c r="F154" s="67"/>
      <c r="G154" s="68"/>
      <c r="H154" s="68"/>
      <c r="I154" s="67"/>
      <c r="J154" s="68"/>
      <c r="O154" t="s">
        <v>96</v>
      </c>
    </row>
    <row r="155" spans="1:15" ht="18.75" x14ac:dyDescent="0.2">
      <c r="A155" s="331" t="s">
        <v>88</v>
      </c>
      <c r="B155" s="332"/>
      <c r="C155" s="332"/>
      <c r="D155" s="332"/>
      <c r="E155" s="332"/>
      <c r="F155" s="332"/>
      <c r="G155" s="332"/>
      <c r="H155" s="332"/>
      <c r="I155" s="332"/>
      <c r="J155" s="333"/>
    </row>
    <row r="156" spans="1:15" ht="39" x14ac:dyDescent="0.2">
      <c r="A156" s="177" t="s">
        <v>79</v>
      </c>
      <c r="B156" s="66" t="s">
        <v>199</v>
      </c>
      <c r="C156" s="178">
        <v>39.6</v>
      </c>
      <c r="D156" s="178">
        <v>44.8</v>
      </c>
      <c r="E156" s="178">
        <v>42.9</v>
      </c>
      <c r="F156" s="178">
        <v>43.5</v>
      </c>
      <c r="G156" s="179">
        <v>44.2</v>
      </c>
      <c r="H156" s="179">
        <v>42.3</v>
      </c>
      <c r="I156" s="178">
        <v>43.9</v>
      </c>
      <c r="J156" s="179">
        <v>43.9</v>
      </c>
    </row>
    <row r="157" spans="1:15" ht="18.75" x14ac:dyDescent="0.2">
      <c r="A157" s="114" t="s">
        <v>215</v>
      </c>
      <c r="B157" s="66" t="s">
        <v>199</v>
      </c>
      <c r="C157" s="178">
        <v>39.6</v>
      </c>
      <c r="D157" s="178">
        <v>44.8</v>
      </c>
      <c r="E157" s="178">
        <v>42.9</v>
      </c>
      <c r="F157" s="178">
        <v>43.5</v>
      </c>
      <c r="G157" s="179">
        <v>44.2</v>
      </c>
      <c r="H157" s="179">
        <v>42.3</v>
      </c>
      <c r="I157" s="178">
        <v>43.9</v>
      </c>
      <c r="J157" s="179">
        <v>43.9</v>
      </c>
    </row>
    <row r="158" spans="1:15" ht="18.75" x14ac:dyDescent="0.2">
      <c r="A158" s="31" t="s">
        <v>77</v>
      </c>
      <c r="B158" s="66" t="s">
        <v>199</v>
      </c>
      <c r="C158" s="60">
        <v>22.8</v>
      </c>
      <c r="D158" s="60">
        <v>26.5</v>
      </c>
      <c r="E158" s="60">
        <v>23.9</v>
      </c>
      <c r="F158" s="60">
        <v>25</v>
      </c>
      <c r="G158" s="61">
        <v>25.2</v>
      </c>
      <c r="H158" s="61">
        <v>24.5</v>
      </c>
      <c r="I158" s="60">
        <v>25</v>
      </c>
      <c r="J158" s="61">
        <v>25</v>
      </c>
    </row>
    <row r="159" spans="1:15" ht="18.75" x14ac:dyDescent="0.2">
      <c r="A159" s="31" t="s">
        <v>78</v>
      </c>
      <c r="B159" s="66" t="s">
        <v>199</v>
      </c>
      <c r="C159" s="60">
        <v>6.3</v>
      </c>
      <c r="D159" s="60">
        <v>7.3</v>
      </c>
      <c r="E159" s="60">
        <v>6.2</v>
      </c>
      <c r="F159" s="60">
        <v>6.5</v>
      </c>
      <c r="G159" s="61">
        <v>6.6</v>
      </c>
      <c r="H159" s="61">
        <v>6.2</v>
      </c>
      <c r="I159" s="60">
        <v>6.3</v>
      </c>
      <c r="J159" s="61">
        <v>6.3</v>
      </c>
    </row>
    <row r="160" spans="1:15" ht="18.75" x14ac:dyDescent="0.2">
      <c r="A160" s="191" t="s">
        <v>73</v>
      </c>
      <c r="B160" s="66" t="s">
        <v>199</v>
      </c>
      <c r="C160" s="60">
        <v>4.8</v>
      </c>
      <c r="D160" s="60">
        <v>5.8</v>
      </c>
      <c r="E160" s="60">
        <v>4.5999999999999996</v>
      </c>
      <c r="F160" s="60">
        <v>4.8</v>
      </c>
      <c r="G160" s="61">
        <v>4.9000000000000004</v>
      </c>
      <c r="H160" s="61">
        <v>4.5999999999999996</v>
      </c>
      <c r="I160" s="60">
        <v>4.5999999999999996</v>
      </c>
      <c r="J160" s="61">
        <v>4.5999999999999996</v>
      </c>
    </row>
    <row r="161" spans="1:13" ht="31.5" x14ac:dyDescent="0.2">
      <c r="A161" s="182" t="s">
        <v>95</v>
      </c>
      <c r="B161" s="66" t="s">
        <v>199</v>
      </c>
      <c r="C161" s="60">
        <v>1280.8</v>
      </c>
      <c r="D161" s="60">
        <v>1280.8</v>
      </c>
      <c r="E161" s="60">
        <v>1280.8</v>
      </c>
      <c r="F161" s="60">
        <v>1280.8</v>
      </c>
      <c r="G161" s="60">
        <v>1280.8</v>
      </c>
      <c r="H161" s="60">
        <v>1280.8</v>
      </c>
      <c r="I161" s="60">
        <v>1280.8</v>
      </c>
      <c r="J161" s="60">
        <v>1280.8</v>
      </c>
    </row>
    <row r="162" spans="1:13" ht="18.75" x14ac:dyDescent="0.2">
      <c r="A162" s="182" t="s">
        <v>92</v>
      </c>
      <c r="B162" s="66" t="s">
        <v>199</v>
      </c>
      <c r="C162" s="60">
        <v>4.9000000000000004</v>
      </c>
      <c r="D162" s="60">
        <v>4.9000000000000004</v>
      </c>
      <c r="E162" s="60">
        <v>4.9000000000000004</v>
      </c>
      <c r="F162" s="60">
        <v>4.9000000000000004</v>
      </c>
      <c r="G162" s="60">
        <v>4.9000000000000004</v>
      </c>
      <c r="H162" s="60">
        <v>4.9000000000000004</v>
      </c>
      <c r="I162" s="60">
        <v>4.9000000000000004</v>
      </c>
      <c r="J162" s="60">
        <v>4.9000000000000004</v>
      </c>
    </row>
    <row r="163" spans="1:13" ht="18.75" x14ac:dyDescent="0.2">
      <c r="A163" s="191" t="s">
        <v>74</v>
      </c>
      <c r="B163" s="66" t="s">
        <v>199</v>
      </c>
      <c r="C163" s="60">
        <v>1.5</v>
      </c>
      <c r="D163" s="60">
        <v>1.5</v>
      </c>
      <c r="E163" s="60">
        <v>1.6</v>
      </c>
      <c r="F163" s="60">
        <v>1.7</v>
      </c>
      <c r="G163" s="61">
        <v>1.7</v>
      </c>
      <c r="H163" s="61">
        <v>1.6</v>
      </c>
      <c r="I163" s="60">
        <v>1.7</v>
      </c>
      <c r="J163" s="61">
        <v>1.7</v>
      </c>
      <c r="M163" t="s">
        <v>81</v>
      </c>
    </row>
    <row r="164" spans="1:13" ht="36.6" customHeight="1" x14ac:dyDescent="0.2">
      <c r="A164" s="182" t="s">
        <v>97</v>
      </c>
      <c r="B164" s="66" t="s">
        <v>199</v>
      </c>
      <c r="C164" s="60">
        <v>622.29999999999995</v>
      </c>
      <c r="D164" s="60">
        <v>622.29999999999995</v>
      </c>
      <c r="E164" s="60">
        <v>622.29999999999995</v>
      </c>
      <c r="F164" s="60">
        <v>622.29999999999995</v>
      </c>
      <c r="G164" s="60">
        <v>622.29999999999995</v>
      </c>
      <c r="H164" s="60">
        <v>622.29999999999995</v>
      </c>
      <c r="I164" s="60">
        <v>622.29999999999995</v>
      </c>
      <c r="J164" s="60">
        <v>622.29999999999995</v>
      </c>
      <c r="M164" t="s">
        <v>80</v>
      </c>
    </row>
    <row r="165" spans="1:13" ht="18.75" x14ac:dyDescent="0.2">
      <c r="A165" s="31" t="s">
        <v>89</v>
      </c>
      <c r="B165" s="66"/>
      <c r="C165" s="60">
        <v>3.8</v>
      </c>
      <c r="D165" s="60">
        <v>3.61</v>
      </c>
      <c r="E165" s="60">
        <v>3.62</v>
      </c>
      <c r="F165" s="60">
        <v>3.82</v>
      </c>
      <c r="G165" s="61">
        <v>3.82</v>
      </c>
      <c r="H165" s="61">
        <v>3.62</v>
      </c>
      <c r="I165" s="60">
        <v>3.62</v>
      </c>
      <c r="J165" s="61">
        <v>3.62</v>
      </c>
    </row>
    <row r="166" spans="1:13" ht="18.75" x14ac:dyDescent="0.2">
      <c r="A166" s="181" t="s">
        <v>75</v>
      </c>
      <c r="B166" s="66" t="s">
        <v>199</v>
      </c>
      <c r="C166" s="67">
        <v>3.8</v>
      </c>
      <c r="D166" s="67">
        <v>3.6</v>
      </c>
      <c r="E166" s="67">
        <v>3.6</v>
      </c>
      <c r="F166" s="67">
        <v>3.8</v>
      </c>
      <c r="G166" s="68">
        <v>3.8</v>
      </c>
      <c r="H166" s="68">
        <v>3.6</v>
      </c>
      <c r="I166" s="67">
        <v>3.6</v>
      </c>
      <c r="J166" s="68">
        <v>3.6</v>
      </c>
    </row>
    <row r="167" spans="1:13" s="187" customFormat="1" ht="33.75" customHeight="1" x14ac:dyDescent="0.2">
      <c r="A167" s="183" t="s">
        <v>76</v>
      </c>
      <c r="B167" s="184" t="s">
        <v>199</v>
      </c>
      <c r="C167" s="185">
        <v>0</v>
      </c>
      <c r="D167" s="185">
        <v>0.01</v>
      </c>
      <c r="E167" s="185">
        <v>0.02</v>
      </c>
      <c r="F167" s="185">
        <v>0.02</v>
      </c>
      <c r="G167" s="186">
        <v>0.02</v>
      </c>
      <c r="H167" s="186">
        <v>0.02</v>
      </c>
      <c r="I167" s="185">
        <v>0.02</v>
      </c>
      <c r="J167" s="186">
        <v>0.02</v>
      </c>
    </row>
  </sheetData>
  <mergeCells count="17">
    <mergeCell ref="A6:A8"/>
    <mergeCell ref="B6:B8"/>
    <mergeCell ref="F7:H7"/>
    <mergeCell ref="A155:J155"/>
    <mergeCell ref="A80:J80"/>
    <mergeCell ref="I1:J1"/>
    <mergeCell ref="I2:J2"/>
    <mergeCell ref="D6:D8"/>
    <mergeCell ref="A1:H1"/>
    <mergeCell ref="A9:J9"/>
    <mergeCell ref="A27:J27"/>
    <mergeCell ref="C6:C8"/>
    <mergeCell ref="E6:E8"/>
    <mergeCell ref="A4:J4"/>
    <mergeCell ref="I7:I8"/>
    <mergeCell ref="J7:J8"/>
    <mergeCell ref="F6:J6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4" manualBreakCount="4">
    <brk id="26" max="8" man="1"/>
    <brk id="52" max="8" man="1"/>
    <brk id="79" max="8" man="1"/>
    <brk id="1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</sheetPr>
  <dimension ref="A1:AN44"/>
  <sheetViews>
    <sheetView view="pageBreakPreview" topLeftCell="J36" zoomScale="75" zoomScaleNormal="75" workbookViewId="0">
      <selection activeCell="C39" sqref="C39"/>
    </sheetView>
  </sheetViews>
  <sheetFormatPr defaultRowHeight="12.75" x14ac:dyDescent="0.2"/>
  <cols>
    <col min="1" max="1" width="34.5703125" customWidth="1"/>
    <col min="2" max="2" width="20.140625" customWidth="1"/>
    <col min="3" max="14" width="9.710937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30" max="32" width="9.7109375" customWidth="1"/>
  </cols>
  <sheetData>
    <row r="1" spans="1:40" ht="27" customHeight="1" x14ac:dyDescent="0.2"/>
    <row r="2" spans="1:40" ht="15.75" customHeight="1" x14ac:dyDescent="0.25">
      <c r="C2" s="348" t="s">
        <v>3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9" t="s">
        <v>249</v>
      </c>
      <c r="R2" s="350"/>
      <c r="S2" s="350"/>
      <c r="T2" s="350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4" spans="1:40" ht="15.75" x14ac:dyDescent="0.2">
      <c r="A4" s="214"/>
      <c r="B4" s="360" t="s">
        <v>101</v>
      </c>
      <c r="C4" s="353" t="s">
        <v>195</v>
      </c>
      <c r="D4" s="353"/>
      <c r="E4" s="353"/>
      <c r="F4" s="353"/>
      <c r="G4" s="353"/>
      <c r="H4" s="354"/>
      <c r="I4" s="355" t="s">
        <v>244</v>
      </c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4"/>
      <c r="U4" s="356" t="s">
        <v>245</v>
      </c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"/>
      <c r="AN4" s="3"/>
    </row>
    <row r="5" spans="1:40" ht="58.5" customHeight="1" x14ac:dyDescent="0.2">
      <c r="A5" s="215"/>
      <c r="B5" s="360"/>
      <c r="C5" s="358" t="s">
        <v>247</v>
      </c>
      <c r="D5" s="358"/>
      <c r="E5" s="358"/>
      <c r="F5" s="358"/>
      <c r="G5" s="358"/>
      <c r="H5" s="359"/>
      <c r="I5" s="357" t="s">
        <v>190</v>
      </c>
      <c r="J5" s="358"/>
      <c r="K5" s="358"/>
      <c r="L5" s="358"/>
      <c r="M5" s="358"/>
      <c r="N5" s="359"/>
      <c r="O5" s="357" t="s">
        <v>257</v>
      </c>
      <c r="P5" s="358"/>
      <c r="Q5" s="358"/>
      <c r="R5" s="358"/>
      <c r="S5" s="358"/>
      <c r="T5" s="359"/>
      <c r="U5" s="357" t="s">
        <v>189</v>
      </c>
      <c r="V5" s="358"/>
      <c r="W5" s="358"/>
      <c r="X5" s="358"/>
      <c r="Y5" s="358"/>
      <c r="Z5" s="359"/>
      <c r="AA5" s="357" t="s">
        <v>259</v>
      </c>
      <c r="AB5" s="358"/>
      <c r="AC5" s="358"/>
      <c r="AD5" s="358"/>
      <c r="AE5" s="358"/>
      <c r="AF5" s="359"/>
      <c r="AG5" s="357" t="s">
        <v>246</v>
      </c>
      <c r="AH5" s="358"/>
      <c r="AI5" s="358"/>
      <c r="AJ5" s="358"/>
      <c r="AK5" s="358"/>
      <c r="AL5" s="359"/>
      <c r="AM5" s="3"/>
    </row>
    <row r="6" spans="1:40" ht="15.75" customHeight="1" x14ac:dyDescent="0.2">
      <c r="A6" s="215"/>
      <c r="B6" s="360"/>
      <c r="C6" s="346" t="s">
        <v>104</v>
      </c>
      <c r="D6" s="351" t="s">
        <v>139</v>
      </c>
      <c r="E6" s="345" t="s">
        <v>140</v>
      </c>
      <c r="F6" s="345" t="s">
        <v>141</v>
      </c>
      <c r="G6" s="345"/>
      <c r="H6" s="345"/>
      <c r="I6" s="346" t="s">
        <v>104</v>
      </c>
      <c r="J6" s="351" t="s">
        <v>139</v>
      </c>
      <c r="K6" s="345" t="s">
        <v>140</v>
      </c>
      <c r="L6" s="345" t="s">
        <v>141</v>
      </c>
      <c r="M6" s="345"/>
      <c r="N6" s="345"/>
      <c r="O6" s="346" t="s">
        <v>104</v>
      </c>
      <c r="P6" s="351" t="s">
        <v>139</v>
      </c>
      <c r="Q6" s="345" t="s">
        <v>140</v>
      </c>
      <c r="R6" s="345" t="s">
        <v>141</v>
      </c>
      <c r="S6" s="345"/>
      <c r="T6" s="345"/>
      <c r="U6" s="346" t="s">
        <v>104</v>
      </c>
      <c r="V6" s="351" t="s">
        <v>139</v>
      </c>
      <c r="W6" s="345" t="s">
        <v>140</v>
      </c>
      <c r="X6" s="345" t="s">
        <v>141</v>
      </c>
      <c r="Y6" s="345"/>
      <c r="Z6" s="345"/>
      <c r="AA6" s="346" t="s">
        <v>104</v>
      </c>
      <c r="AB6" s="351" t="s">
        <v>139</v>
      </c>
      <c r="AC6" s="345" t="s">
        <v>140</v>
      </c>
      <c r="AD6" s="345" t="s">
        <v>141</v>
      </c>
      <c r="AE6" s="345"/>
      <c r="AF6" s="345"/>
      <c r="AG6" s="346" t="s">
        <v>104</v>
      </c>
      <c r="AH6" s="351" t="s">
        <v>139</v>
      </c>
      <c r="AI6" s="345" t="s">
        <v>140</v>
      </c>
      <c r="AJ6" s="345" t="s">
        <v>141</v>
      </c>
      <c r="AK6" s="345"/>
      <c r="AL6" s="345"/>
      <c r="AM6" s="3"/>
      <c r="AN6" s="3"/>
    </row>
    <row r="7" spans="1:40" ht="15.75" x14ac:dyDescent="0.2">
      <c r="A7" s="216"/>
      <c r="B7" s="360"/>
      <c r="C7" s="347"/>
      <c r="D7" s="352"/>
      <c r="E7" s="345"/>
      <c r="F7" s="217" t="s">
        <v>100</v>
      </c>
      <c r="G7" s="217" t="s">
        <v>105</v>
      </c>
      <c r="H7" s="217" t="s">
        <v>142</v>
      </c>
      <c r="I7" s="347"/>
      <c r="J7" s="352"/>
      <c r="K7" s="345"/>
      <c r="L7" s="217" t="s">
        <v>100</v>
      </c>
      <c r="M7" s="217" t="s">
        <v>105</v>
      </c>
      <c r="N7" s="217" t="s">
        <v>142</v>
      </c>
      <c r="O7" s="347"/>
      <c r="P7" s="352"/>
      <c r="Q7" s="345"/>
      <c r="R7" s="217" t="s">
        <v>100</v>
      </c>
      <c r="S7" s="217" t="s">
        <v>105</v>
      </c>
      <c r="T7" s="217" t="s">
        <v>142</v>
      </c>
      <c r="U7" s="347"/>
      <c r="V7" s="352"/>
      <c r="W7" s="345"/>
      <c r="X7" s="217" t="s">
        <v>100</v>
      </c>
      <c r="Y7" s="217" t="s">
        <v>105</v>
      </c>
      <c r="Z7" s="217" t="s">
        <v>142</v>
      </c>
      <c r="AA7" s="347"/>
      <c r="AB7" s="352"/>
      <c r="AC7" s="345"/>
      <c r="AD7" s="217" t="s">
        <v>100</v>
      </c>
      <c r="AE7" s="217" t="s">
        <v>105</v>
      </c>
      <c r="AF7" s="217" t="s">
        <v>142</v>
      </c>
      <c r="AG7" s="347"/>
      <c r="AH7" s="352"/>
      <c r="AI7" s="345"/>
      <c r="AJ7" s="217" t="s">
        <v>100</v>
      </c>
      <c r="AK7" s="217" t="s">
        <v>105</v>
      </c>
      <c r="AL7" s="217" t="s">
        <v>142</v>
      </c>
      <c r="AM7" s="3"/>
      <c r="AN7" s="3"/>
    </row>
    <row r="8" spans="1:40" ht="105.75" customHeight="1" x14ac:dyDescent="0.2">
      <c r="A8" s="199" t="s">
        <v>143</v>
      </c>
      <c r="B8" s="192"/>
      <c r="C8" s="115">
        <v>45.6</v>
      </c>
      <c r="D8" s="115">
        <v>44.9</v>
      </c>
      <c r="E8" s="115">
        <v>48.7</v>
      </c>
      <c r="F8" s="116">
        <v>49.7</v>
      </c>
      <c r="G8" s="116">
        <v>51.7</v>
      </c>
      <c r="H8" s="116">
        <v>52</v>
      </c>
      <c r="I8" s="115">
        <v>45.6</v>
      </c>
      <c r="J8" s="115">
        <v>44.9</v>
      </c>
      <c r="K8" s="115">
        <v>48.7</v>
      </c>
      <c r="L8" s="116">
        <v>49.7</v>
      </c>
      <c r="M8" s="116">
        <v>51.7</v>
      </c>
      <c r="N8" s="116">
        <v>52</v>
      </c>
      <c r="O8" s="115">
        <v>48.47</v>
      </c>
      <c r="P8" s="115">
        <v>49.23</v>
      </c>
      <c r="Q8" s="115">
        <v>50.1</v>
      </c>
      <c r="R8" s="116">
        <v>52.3</v>
      </c>
      <c r="S8" s="116">
        <v>55.8</v>
      </c>
      <c r="T8" s="116">
        <v>56</v>
      </c>
      <c r="U8" s="115">
        <v>49</v>
      </c>
      <c r="V8" s="115">
        <v>49</v>
      </c>
      <c r="W8" s="115">
        <v>41</v>
      </c>
      <c r="X8" s="116">
        <v>45</v>
      </c>
      <c r="Y8" s="116">
        <v>50</v>
      </c>
      <c r="Z8" s="116">
        <v>55</v>
      </c>
      <c r="AA8" s="115">
        <v>9291</v>
      </c>
      <c r="AB8" s="115">
        <v>10493</v>
      </c>
      <c r="AC8" s="115">
        <v>11544.7</v>
      </c>
      <c r="AD8" s="116">
        <v>11650</v>
      </c>
      <c r="AE8" s="116">
        <v>12583.7</v>
      </c>
      <c r="AF8" s="116">
        <v>13045.5</v>
      </c>
      <c r="AG8" s="108"/>
      <c r="AH8" s="108"/>
      <c r="AI8" s="108"/>
      <c r="AJ8" s="108"/>
      <c r="AK8" s="108"/>
      <c r="AL8" s="108"/>
      <c r="AM8" s="3"/>
      <c r="AN8" s="3"/>
    </row>
    <row r="9" spans="1:40" ht="81.75" customHeight="1" x14ac:dyDescent="0.2">
      <c r="A9" s="197" t="s">
        <v>144</v>
      </c>
      <c r="B9" s="193"/>
      <c r="C9" s="118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33"/>
      <c r="W9" s="33"/>
      <c r="X9" s="33"/>
      <c r="Y9" s="33"/>
      <c r="Z9" s="32"/>
      <c r="AA9" s="32"/>
      <c r="AB9" s="32"/>
      <c r="AC9" s="32"/>
      <c r="AD9" s="32"/>
      <c r="AE9" s="32"/>
      <c r="AF9" s="32"/>
      <c r="AG9" s="109"/>
      <c r="AH9" s="109"/>
      <c r="AI9" s="109"/>
      <c r="AJ9" s="109"/>
      <c r="AK9" s="109"/>
      <c r="AL9" s="109"/>
      <c r="AM9" s="3"/>
      <c r="AN9" s="3"/>
    </row>
    <row r="10" spans="1:40" ht="15.75" x14ac:dyDescent="0.2">
      <c r="A10" s="117" t="s">
        <v>145</v>
      </c>
      <c r="B10" s="117"/>
      <c r="C10" s="118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33"/>
      <c r="W10" s="33"/>
      <c r="X10" s="33"/>
      <c r="Y10" s="33"/>
      <c r="Z10" s="32"/>
      <c r="AA10" s="32"/>
      <c r="AB10" s="32"/>
      <c r="AC10" s="32"/>
      <c r="AD10" s="32"/>
      <c r="AE10" s="32"/>
      <c r="AF10" s="32"/>
      <c r="AG10" s="109"/>
      <c r="AH10" s="109"/>
      <c r="AI10" s="109"/>
      <c r="AJ10" s="109"/>
      <c r="AK10" s="109"/>
      <c r="AL10" s="109"/>
      <c r="AM10" s="3"/>
      <c r="AN10" s="3"/>
    </row>
    <row r="11" spans="1:40" ht="15.75" x14ac:dyDescent="0.2">
      <c r="A11" s="34" t="s">
        <v>157</v>
      </c>
      <c r="B11" s="117"/>
      <c r="C11" s="118">
        <v>5.13</v>
      </c>
      <c r="D11" s="32">
        <v>5.0069999999999997</v>
      </c>
      <c r="E11" s="32">
        <v>2.2559999999999998</v>
      </c>
      <c r="F11" s="32">
        <v>2.7069999999999999</v>
      </c>
      <c r="G11" s="32">
        <v>3.2040000000000002</v>
      </c>
      <c r="H11" s="32">
        <v>3.21</v>
      </c>
      <c r="I11" s="118">
        <v>5.13</v>
      </c>
      <c r="J11" s="32">
        <v>5.0069999999999997</v>
      </c>
      <c r="K11" s="32">
        <v>2.2559999999999998</v>
      </c>
      <c r="L11" s="32">
        <v>2.7069999999999999</v>
      </c>
      <c r="M11" s="32">
        <v>3.2040000000000002</v>
      </c>
      <c r="N11" s="32">
        <v>3.21</v>
      </c>
      <c r="O11" s="32"/>
      <c r="P11" s="32"/>
      <c r="Q11" s="32"/>
      <c r="R11" s="32"/>
      <c r="S11" s="32"/>
      <c r="T11" s="32"/>
      <c r="U11" s="33">
        <v>6</v>
      </c>
      <c r="V11" s="33">
        <v>6</v>
      </c>
      <c r="W11" s="33">
        <v>5</v>
      </c>
      <c r="X11" s="33">
        <v>6</v>
      </c>
      <c r="Y11" s="33">
        <v>6</v>
      </c>
      <c r="Z11" s="32">
        <v>6</v>
      </c>
      <c r="AA11" s="32">
        <v>12194</v>
      </c>
      <c r="AB11" s="32">
        <v>10527</v>
      </c>
      <c r="AC11" s="32">
        <v>10466</v>
      </c>
      <c r="AD11" s="32">
        <v>10466</v>
      </c>
      <c r="AE11" s="32">
        <v>12355</v>
      </c>
      <c r="AF11" s="32">
        <v>12211</v>
      </c>
      <c r="AG11" s="32">
        <v>0.878</v>
      </c>
      <c r="AH11" s="32">
        <v>0.75800000000000001</v>
      </c>
      <c r="AI11" s="32">
        <v>0.628</v>
      </c>
      <c r="AJ11" s="32">
        <v>0.754</v>
      </c>
      <c r="AK11" s="32">
        <v>0.88900000000000001</v>
      </c>
      <c r="AL11" s="32">
        <v>0.879</v>
      </c>
      <c r="AM11" s="259"/>
      <c r="AN11" s="3"/>
    </row>
    <row r="12" spans="1:40" ht="15.75" x14ac:dyDescent="0.2">
      <c r="A12" s="34" t="s">
        <v>162</v>
      </c>
      <c r="B12" s="117"/>
      <c r="C12" s="118">
        <v>12.992000000000001</v>
      </c>
      <c r="D12" s="32">
        <v>15.920999999999999</v>
      </c>
      <c r="E12" s="32">
        <v>16.423999999999999</v>
      </c>
      <c r="F12" s="32">
        <v>15.99</v>
      </c>
      <c r="G12" s="32">
        <v>16.8</v>
      </c>
      <c r="H12" s="32">
        <v>16.899999999999999</v>
      </c>
      <c r="I12" s="118">
        <v>12.992000000000001</v>
      </c>
      <c r="J12" s="32">
        <v>15.920999999999999</v>
      </c>
      <c r="K12" s="32">
        <v>16.423999999999999</v>
      </c>
      <c r="L12" s="32">
        <v>15.99</v>
      </c>
      <c r="M12" s="32">
        <v>16.8</v>
      </c>
      <c r="N12" s="32">
        <v>16.899999999999999</v>
      </c>
      <c r="O12" s="32">
        <v>5.62</v>
      </c>
      <c r="P12" s="32">
        <v>5.7</v>
      </c>
      <c r="Q12" s="32">
        <v>5.7</v>
      </c>
      <c r="R12" s="32">
        <v>5.7</v>
      </c>
      <c r="S12" s="32">
        <v>5.7</v>
      </c>
      <c r="T12" s="32">
        <v>5.7</v>
      </c>
      <c r="U12" s="33">
        <v>22</v>
      </c>
      <c r="V12" s="33">
        <v>23</v>
      </c>
      <c r="W12" s="33">
        <v>22</v>
      </c>
      <c r="X12" s="33">
        <v>22</v>
      </c>
      <c r="Y12" s="33">
        <v>22</v>
      </c>
      <c r="Z12" s="32">
        <v>22</v>
      </c>
      <c r="AA12" s="32">
        <v>9530</v>
      </c>
      <c r="AB12" s="32">
        <v>12916</v>
      </c>
      <c r="AC12" s="32">
        <v>11969</v>
      </c>
      <c r="AD12" s="32">
        <v>12089</v>
      </c>
      <c r="AE12" s="32">
        <v>12500</v>
      </c>
      <c r="AF12" s="32">
        <v>12689</v>
      </c>
      <c r="AG12" s="32">
        <v>2.516</v>
      </c>
      <c r="AH12" s="32">
        <v>3.5649999999999999</v>
      </c>
      <c r="AI12" s="32">
        <v>3.16</v>
      </c>
      <c r="AJ12" s="32">
        <v>3.1920000000000002</v>
      </c>
      <c r="AK12" s="32">
        <v>3.3</v>
      </c>
      <c r="AL12" s="32">
        <v>3.35</v>
      </c>
      <c r="AM12" s="3"/>
      <c r="AN12" s="3"/>
    </row>
    <row r="13" spans="1:40" ht="15.75" x14ac:dyDescent="0.2">
      <c r="A13" s="34" t="s">
        <v>168</v>
      </c>
      <c r="B13" s="117"/>
      <c r="C13" s="118">
        <v>2.5259999999999998</v>
      </c>
      <c r="D13" s="32">
        <v>2.8839999999999999</v>
      </c>
      <c r="E13" s="32">
        <v>2.8889999999999998</v>
      </c>
      <c r="F13" s="32">
        <v>2.89</v>
      </c>
      <c r="G13" s="32">
        <v>2.9</v>
      </c>
      <c r="H13" s="32">
        <v>2.9049999999999998</v>
      </c>
      <c r="I13" s="118">
        <v>2.5259999999999998</v>
      </c>
      <c r="J13" s="32">
        <v>2.8839999999999999</v>
      </c>
      <c r="K13" s="32">
        <v>2.8889999999999998</v>
      </c>
      <c r="L13" s="32">
        <v>2.89</v>
      </c>
      <c r="M13" s="32">
        <v>2.9</v>
      </c>
      <c r="N13" s="32">
        <v>2.9049999999999998</v>
      </c>
      <c r="O13" s="32"/>
      <c r="P13" s="32"/>
      <c r="Q13" s="32"/>
      <c r="R13" s="32"/>
      <c r="S13" s="32"/>
      <c r="T13" s="32"/>
      <c r="U13" s="33">
        <v>7</v>
      </c>
      <c r="V13" s="33">
        <v>7</v>
      </c>
      <c r="W13" s="33">
        <v>7</v>
      </c>
      <c r="X13" s="33">
        <v>7</v>
      </c>
      <c r="Y13" s="33">
        <v>9</v>
      </c>
      <c r="Z13" s="32">
        <v>10</v>
      </c>
      <c r="AA13" s="32">
        <v>10607</v>
      </c>
      <c r="AB13" s="32">
        <v>11083</v>
      </c>
      <c r="AC13" s="32">
        <v>11131</v>
      </c>
      <c r="AD13" s="32">
        <v>11155</v>
      </c>
      <c r="AE13" s="32">
        <v>8843</v>
      </c>
      <c r="AF13" s="32">
        <v>8000</v>
      </c>
      <c r="AG13" s="32">
        <v>0.89100000000000001</v>
      </c>
      <c r="AH13" s="32">
        <v>0.93100000000000005</v>
      </c>
      <c r="AI13" s="32">
        <v>0.93500000000000005</v>
      </c>
      <c r="AJ13" s="32">
        <v>0.93700000000000006</v>
      </c>
      <c r="AK13" s="32">
        <v>0.95499999999999996</v>
      </c>
      <c r="AL13" s="32">
        <v>0.96</v>
      </c>
      <c r="AM13" s="3"/>
      <c r="AN13" s="3"/>
    </row>
    <row r="14" spans="1:40" ht="15.75" x14ac:dyDescent="0.2">
      <c r="A14" s="34" t="s">
        <v>165</v>
      </c>
      <c r="B14" s="117"/>
      <c r="C14" s="118">
        <v>16.649999999999999</v>
      </c>
      <c r="D14" s="32">
        <v>16.649999999999999</v>
      </c>
      <c r="E14" s="32">
        <v>16.091999999999999</v>
      </c>
      <c r="F14" s="32">
        <v>16.574000000000002</v>
      </c>
      <c r="G14" s="32">
        <v>16.8</v>
      </c>
      <c r="H14" s="32">
        <v>16.899999999999999</v>
      </c>
      <c r="I14" s="118">
        <v>16.649999999999999</v>
      </c>
      <c r="J14" s="32">
        <v>16.649999999999999</v>
      </c>
      <c r="K14" s="32">
        <v>16.091999999999999</v>
      </c>
      <c r="L14" s="32">
        <v>16.574000000000002</v>
      </c>
      <c r="M14" s="32">
        <v>16.8</v>
      </c>
      <c r="N14" s="32">
        <v>16.899999999999999</v>
      </c>
      <c r="O14" s="32"/>
      <c r="P14" s="32"/>
      <c r="Q14" s="32"/>
      <c r="R14" s="32"/>
      <c r="S14" s="32"/>
      <c r="T14" s="32"/>
      <c r="U14" s="33">
        <v>1</v>
      </c>
      <c r="V14" s="33">
        <v>1</v>
      </c>
      <c r="W14" s="33">
        <v>1</v>
      </c>
      <c r="X14" s="33">
        <v>1</v>
      </c>
      <c r="Y14" s="33">
        <v>1</v>
      </c>
      <c r="Z14" s="32">
        <v>1</v>
      </c>
      <c r="AA14" s="32">
        <v>12000</v>
      </c>
      <c r="AB14" s="32">
        <v>12000</v>
      </c>
      <c r="AC14" s="32">
        <v>12000</v>
      </c>
      <c r="AD14" s="32">
        <v>12000</v>
      </c>
      <c r="AE14" s="32">
        <v>12000</v>
      </c>
      <c r="AF14" s="32">
        <v>12000</v>
      </c>
      <c r="AG14" s="32">
        <v>0.14399999999999999</v>
      </c>
      <c r="AH14" s="32">
        <v>0.14399999999999999</v>
      </c>
      <c r="AI14" s="32">
        <v>0.14399999999999999</v>
      </c>
      <c r="AJ14" s="32">
        <v>0.14399999999999999</v>
      </c>
      <c r="AK14" s="32">
        <v>0.14399999999999999</v>
      </c>
      <c r="AL14" s="32">
        <v>0.14399999999999999</v>
      </c>
      <c r="AM14" s="3"/>
      <c r="AN14" s="3"/>
    </row>
    <row r="15" spans="1:40" ht="15.75" x14ac:dyDescent="0.2">
      <c r="A15" s="34" t="s">
        <v>159</v>
      </c>
      <c r="B15" s="117"/>
      <c r="C15" s="118">
        <v>0.97899999999999998</v>
      </c>
      <c r="D15" s="32">
        <v>0.97899999999999998</v>
      </c>
      <c r="E15" s="32">
        <v>0.88</v>
      </c>
      <c r="F15" s="32">
        <v>0.88</v>
      </c>
      <c r="G15" s="32">
        <v>0.95</v>
      </c>
      <c r="H15" s="32">
        <v>0.97399999999999998</v>
      </c>
      <c r="I15" s="118">
        <v>0.97899999999999998</v>
      </c>
      <c r="J15" s="32">
        <v>0.97899999999999998</v>
      </c>
      <c r="K15" s="32">
        <v>0.88</v>
      </c>
      <c r="L15" s="32">
        <v>0.88</v>
      </c>
      <c r="M15" s="32">
        <v>0.95</v>
      </c>
      <c r="N15" s="32">
        <v>0.97399999999999998</v>
      </c>
      <c r="O15" s="32"/>
      <c r="P15" s="32"/>
      <c r="Q15" s="32"/>
      <c r="R15" s="32"/>
      <c r="S15" s="32"/>
      <c r="T15" s="32"/>
      <c r="U15" s="33">
        <v>3</v>
      </c>
      <c r="V15" s="33">
        <v>3</v>
      </c>
      <c r="W15" s="33">
        <v>3</v>
      </c>
      <c r="X15" s="33">
        <v>3</v>
      </c>
      <c r="Y15" s="33">
        <v>3</v>
      </c>
      <c r="Z15" s="32">
        <v>3</v>
      </c>
      <c r="AA15" s="32">
        <v>8611</v>
      </c>
      <c r="AB15" s="32">
        <v>8611</v>
      </c>
      <c r="AC15" s="32">
        <v>8000</v>
      </c>
      <c r="AD15" s="32">
        <v>8166</v>
      </c>
      <c r="AE15" s="32">
        <v>8888</v>
      </c>
      <c r="AF15" s="32">
        <v>9166</v>
      </c>
      <c r="AG15" s="32">
        <v>0.31</v>
      </c>
      <c r="AH15" s="32">
        <v>0.31</v>
      </c>
      <c r="AI15" s="32">
        <v>0.28799999999999998</v>
      </c>
      <c r="AJ15" s="32">
        <v>0.29399999999999998</v>
      </c>
      <c r="AK15" s="32">
        <v>0.32</v>
      </c>
      <c r="AL15" s="32">
        <v>0.33</v>
      </c>
      <c r="AM15" s="3"/>
      <c r="AN15" s="3"/>
    </row>
    <row r="16" spans="1:40" ht="15.75" x14ac:dyDescent="0.2">
      <c r="A16" s="34" t="s">
        <v>160</v>
      </c>
      <c r="B16" s="117"/>
      <c r="C16" s="118">
        <v>7.3769999999999998</v>
      </c>
      <c r="D16" s="32">
        <v>3.4390000000000001</v>
      </c>
      <c r="E16" s="32">
        <v>10.176</v>
      </c>
      <c r="F16" s="32">
        <v>10.685</v>
      </c>
      <c r="G16" s="32">
        <v>11.05</v>
      </c>
      <c r="H16" s="32">
        <v>11.1</v>
      </c>
      <c r="I16" s="118">
        <v>7.3769999999999998</v>
      </c>
      <c r="J16" s="32">
        <v>3.4390000000000001</v>
      </c>
      <c r="K16" s="32">
        <v>10.176</v>
      </c>
      <c r="L16" s="32">
        <v>10.685</v>
      </c>
      <c r="M16" s="32">
        <v>11.05</v>
      </c>
      <c r="N16" s="32">
        <v>11.1</v>
      </c>
      <c r="O16" s="32"/>
      <c r="P16" s="32"/>
      <c r="Q16" s="32"/>
      <c r="R16" s="32"/>
      <c r="S16" s="32"/>
      <c r="T16" s="32"/>
      <c r="U16" s="33"/>
      <c r="V16" s="33"/>
      <c r="W16" s="33"/>
      <c r="X16" s="33"/>
      <c r="Y16" s="33"/>
      <c r="Z16" s="32"/>
      <c r="AA16" s="32">
        <v>10319</v>
      </c>
      <c r="AB16" s="32">
        <v>12472</v>
      </c>
      <c r="AC16" s="32">
        <v>12222</v>
      </c>
      <c r="AD16" s="32">
        <v>12833</v>
      </c>
      <c r="AE16" s="32">
        <v>13077</v>
      </c>
      <c r="AF16" s="32">
        <v>13194</v>
      </c>
      <c r="AG16" s="32">
        <v>0.74299999999999999</v>
      </c>
      <c r="AH16" s="32">
        <v>0.44900000000000001</v>
      </c>
      <c r="AI16" s="32">
        <v>0.44</v>
      </c>
      <c r="AJ16" s="32">
        <v>0.46200000000000002</v>
      </c>
      <c r="AK16" s="32">
        <v>0.47099999999999997</v>
      </c>
      <c r="AL16" s="32">
        <v>0.47499999999999998</v>
      </c>
      <c r="AM16" s="3"/>
      <c r="AN16" s="3"/>
    </row>
    <row r="17" spans="1:40" ht="15.75" x14ac:dyDescent="0.2">
      <c r="A17" s="119"/>
      <c r="B17" s="117"/>
      <c r="C17" s="11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3"/>
      <c r="W17" s="33"/>
      <c r="X17" s="33"/>
      <c r="Y17" s="33"/>
      <c r="Z17" s="32"/>
      <c r="AA17" s="32"/>
      <c r="AB17" s="32"/>
      <c r="AC17" s="32"/>
      <c r="AD17" s="32"/>
      <c r="AE17" s="32"/>
      <c r="AF17" s="32"/>
      <c r="AG17" s="109"/>
      <c r="AH17" s="109"/>
      <c r="AI17" s="109"/>
      <c r="AJ17" s="109"/>
      <c r="AK17" s="109"/>
      <c r="AL17" s="109"/>
      <c r="AM17" s="3"/>
      <c r="AN17" s="3"/>
    </row>
    <row r="18" spans="1:40" ht="31.5" customHeight="1" x14ac:dyDescent="0.2">
      <c r="A18" s="198" t="s">
        <v>146</v>
      </c>
      <c r="B18" s="193"/>
      <c r="C18" s="118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3"/>
      <c r="W18" s="33"/>
      <c r="X18" s="33"/>
      <c r="Y18" s="33"/>
      <c r="Z18" s="32"/>
      <c r="AA18" s="32"/>
      <c r="AB18" s="32"/>
      <c r="AC18" s="32"/>
      <c r="AD18" s="32"/>
      <c r="AE18" s="32"/>
      <c r="AF18" s="32"/>
      <c r="AG18" s="109"/>
      <c r="AH18" s="109"/>
      <c r="AI18" s="109"/>
      <c r="AJ18" s="109"/>
      <c r="AK18" s="109"/>
      <c r="AL18" s="109"/>
      <c r="AM18" s="3"/>
      <c r="AN18" s="3"/>
    </row>
    <row r="19" spans="1:40" ht="15.75" customHeight="1" x14ac:dyDescent="0.2">
      <c r="A19" s="117" t="s">
        <v>145</v>
      </c>
      <c r="B19" s="117"/>
      <c r="C19" s="118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3"/>
      <c r="W19" s="33"/>
      <c r="X19" s="33"/>
      <c r="Y19" s="33"/>
      <c r="Z19" s="32"/>
      <c r="AA19" s="32"/>
      <c r="AB19" s="32"/>
      <c r="AC19" s="32"/>
      <c r="AD19" s="32"/>
      <c r="AE19" s="32"/>
      <c r="AF19" s="32"/>
      <c r="AG19" s="109"/>
      <c r="AH19" s="109"/>
      <c r="AI19" s="109"/>
      <c r="AJ19" s="109"/>
      <c r="AK19" s="109"/>
      <c r="AL19" s="109"/>
      <c r="AM19" s="3"/>
      <c r="AN19" s="3"/>
    </row>
    <row r="20" spans="1:40" ht="11.25" customHeight="1" x14ac:dyDescent="0.2">
      <c r="A20" s="120"/>
      <c r="B20" s="194"/>
      <c r="C20" s="118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33"/>
      <c r="Y20" s="33"/>
      <c r="Z20" s="32"/>
      <c r="AA20" s="32"/>
      <c r="AB20" s="32"/>
      <c r="AC20" s="32"/>
      <c r="AD20" s="32"/>
      <c r="AE20" s="32"/>
      <c r="AF20" s="32"/>
      <c r="AG20" s="109"/>
      <c r="AH20" s="109"/>
      <c r="AI20" s="109"/>
      <c r="AJ20" s="109"/>
      <c r="AK20" s="109"/>
      <c r="AL20" s="109"/>
      <c r="AM20" s="3"/>
      <c r="AN20" s="3"/>
    </row>
    <row r="21" spans="1:40" ht="15.75" customHeight="1" x14ac:dyDescent="0.2">
      <c r="A21" s="117"/>
      <c r="B21" s="117"/>
      <c r="C21" s="118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3"/>
      <c r="W21" s="33"/>
      <c r="X21" s="33"/>
      <c r="Y21" s="33"/>
      <c r="Z21" s="32"/>
      <c r="AA21" s="32"/>
      <c r="AB21" s="32"/>
      <c r="AC21" s="32"/>
      <c r="AD21" s="32"/>
      <c r="AE21" s="32"/>
      <c r="AF21" s="32"/>
      <c r="AG21" s="109"/>
      <c r="AH21" s="109"/>
      <c r="AI21" s="109"/>
      <c r="AJ21" s="109"/>
      <c r="AK21" s="109"/>
      <c r="AL21" s="109"/>
      <c r="AM21" s="3"/>
      <c r="AN21" s="3"/>
    </row>
    <row r="22" spans="1:40" ht="37.5" x14ac:dyDescent="0.2">
      <c r="A22" s="200" t="s">
        <v>147</v>
      </c>
      <c r="B22" s="194"/>
      <c r="C22" s="118">
        <v>90.3</v>
      </c>
      <c r="D22" s="32">
        <v>85.6</v>
      </c>
      <c r="E22" s="32">
        <v>74.099999999999994</v>
      </c>
      <c r="F22" s="32">
        <v>88.9</v>
      </c>
      <c r="G22" s="32">
        <v>105.6</v>
      </c>
      <c r="H22" s="32">
        <v>108.6</v>
      </c>
      <c r="I22" s="118">
        <v>90.3</v>
      </c>
      <c r="J22" s="32">
        <v>85.6</v>
      </c>
      <c r="K22" s="32">
        <v>74.099999999999994</v>
      </c>
      <c r="L22" s="32">
        <v>88.9</v>
      </c>
      <c r="M22" s="32">
        <v>105.6</v>
      </c>
      <c r="N22" s="32">
        <v>108.6</v>
      </c>
      <c r="O22" s="32"/>
      <c r="P22" s="32"/>
      <c r="Q22" s="32"/>
      <c r="R22" s="32"/>
      <c r="S22" s="32"/>
      <c r="T22" s="32"/>
      <c r="U22" s="33">
        <v>17</v>
      </c>
      <c r="V22" s="33">
        <v>15</v>
      </c>
      <c r="W22" s="33">
        <v>14</v>
      </c>
      <c r="X22" s="33">
        <v>15</v>
      </c>
      <c r="Y22" s="33">
        <v>15</v>
      </c>
      <c r="Z22" s="32">
        <v>15</v>
      </c>
      <c r="AA22" s="32">
        <v>19704</v>
      </c>
      <c r="AB22" s="32">
        <v>12288</v>
      </c>
      <c r="AC22" s="32">
        <v>11500</v>
      </c>
      <c r="AD22" s="32">
        <v>11600</v>
      </c>
      <c r="AE22" s="32">
        <v>12535</v>
      </c>
      <c r="AF22" s="32">
        <v>13800</v>
      </c>
      <c r="AG22" s="32">
        <v>2.0539999999999998</v>
      </c>
      <c r="AH22" s="32">
        <v>2.2120000000000002</v>
      </c>
      <c r="AI22" s="32">
        <v>1.9319999999999999</v>
      </c>
      <c r="AJ22" s="32">
        <v>1.9710000000000001</v>
      </c>
      <c r="AK22" s="32">
        <v>2.0499999999999998</v>
      </c>
      <c r="AL22" s="32">
        <v>2.1</v>
      </c>
      <c r="AM22" s="3"/>
      <c r="AN22" s="3"/>
    </row>
    <row r="23" spans="1:40" ht="15.75" customHeight="1" x14ac:dyDescent="0.2">
      <c r="A23" s="117" t="s">
        <v>218</v>
      </c>
      <c r="B23" s="117"/>
      <c r="C23" s="1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3"/>
      <c r="W23" s="33"/>
      <c r="X23" s="33"/>
      <c r="Y23" s="33"/>
      <c r="Z23" s="32"/>
      <c r="AA23" s="32"/>
      <c r="AB23" s="32"/>
      <c r="AC23" s="32"/>
      <c r="AD23" s="32"/>
      <c r="AE23" s="32"/>
      <c r="AF23" s="32"/>
      <c r="AG23" s="109"/>
      <c r="AH23" s="109"/>
      <c r="AI23" s="109"/>
      <c r="AJ23" s="109"/>
      <c r="AK23" s="109"/>
      <c r="AL23" s="109"/>
      <c r="AM23" s="3"/>
      <c r="AN23" s="3"/>
    </row>
    <row r="24" spans="1:40" ht="47.25" x14ac:dyDescent="0.2">
      <c r="A24" s="197" t="s">
        <v>148</v>
      </c>
      <c r="B24" s="117"/>
      <c r="C24" s="118">
        <v>90.3</v>
      </c>
      <c r="D24" s="32">
        <v>85.6</v>
      </c>
      <c r="E24" s="32">
        <v>74.099999999999994</v>
      </c>
      <c r="F24" s="32">
        <v>88.9</v>
      </c>
      <c r="G24" s="32">
        <v>105.6</v>
      </c>
      <c r="H24" s="32">
        <v>108.6</v>
      </c>
      <c r="I24" s="118">
        <v>90.3</v>
      </c>
      <c r="J24" s="32">
        <v>85.6</v>
      </c>
      <c r="K24" s="32">
        <v>74.099999999999994</v>
      </c>
      <c r="L24" s="32">
        <v>88.9</v>
      </c>
      <c r="M24" s="32">
        <v>105.6</v>
      </c>
      <c r="N24" s="32">
        <v>108.6</v>
      </c>
      <c r="O24" s="32"/>
      <c r="P24" s="32"/>
      <c r="Q24" s="32"/>
      <c r="R24" s="32"/>
      <c r="S24" s="32"/>
      <c r="T24" s="32"/>
      <c r="U24" s="33">
        <v>17</v>
      </c>
      <c r="V24" s="33">
        <v>15</v>
      </c>
      <c r="W24" s="33">
        <v>14</v>
      </c>
      <c r="X24" s="33">
        <v>15</v>
      </c>
      <c r="Y24" s="33">
        <v>15</v>
      </c>
      <c r="Z24" s="32">
        <v>15</v>
      </c>
      <c r="AA24" s="32">
        <v>19704</v>
      </c>
      <c r="AB24" s="32">
        <v>12288</v>
      </c>
      <c r="AC24" s="32">
        <v>11500</v>
      </c>
      <c r="AD24" s="32">
        <v>11600</v>
      </c>
      <c r="AE24" s="32">
        <v>12535</v>
      </c>
      <c r="AF24" s="32">
        <v>13800</v>
      </c>
      <c r="AG24" s="32">
        <v>2.0539999999999998</v>
      </c>
      <c r="AH24" s="32">
        <v>2.2120000000000002</v>
      </c>
      <c r="AI24" s="32">
        <v>1.9319999999999999</v>
      </c>
      <c r="AJ24" s="32">
        <v>1.9710000000000001</v>
      </c>
      <c r="AK24" s="32">
        <v>2.0499999999999998</v>
      </c>
      <c r="AL24" s="32">
        <v>2.1</v>
      </c>
      <c r="AM24" s="3"/>
      <c r="AN24" s="3"/>
    </row>
    <row r="25" spans="1:40" ht="15.75" x14ac:dyDescent="0.2">
      <c r="A25" s="117" t="s">
        <v>145</v>
      </c>
      <c r="B25" s="117"/>
      <c r="C25" s="118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3"/>
      <c r="V25" s="33"/>
      <c r="W25" s="33"/>
      <c r="X25" s="33"/>
      <c r="Y25" s="33"/>
      <c r="Z25" s="32"/>
      <c r="AA25" s="32"/>
      <c r="AB25" s="32"/>
      <c r="AC25" s="32"/>
      <c r="AD25" s="32"/>
      <c r="AE25" s="32"/>
      <c r="AF25" s="32"/>
      <c r="AG25" s="109"/>
      <c r="AH25" s="109"/>
      <c r="AI25" s="109"/>
      <c r="AJ25" s="109"/>
      <c r="AK25" s="109"/>
      <c r="AL25" s="109"/>
      <c r="AM25" s="3"/>
      <c r="AN25" s="3"/>
    </row>
    <row r="26" spans="1:40" ht="15" customHeight="1" x14ac:dyDescent="0.2">
      <c r="A26" s="121" t="s">
        <v>163</v>
      </c>
      <c r="B26" s="194"/>
      <c r="C26" s="118">
        <v>90.3</v>
      </c>
      <c r="D26" s="32">
        <v>85.6</v>
      </c>
      <c r="E26" s="32">
        <v>74.099999999999994</v>
      </c>
      <c r="F26" s="32">
        <v>88.9</v>
      </c>
      <c r="G26" s="32">
        <v>105.6</v>
      </c>
      <c r="H26" s="32">
        <v>108.6</v>
      </c>
      <c r="I26" s="118">
        <v>90.3</v>
      </c>
      <c r="J26" s="32">
        <v>85.6</v>
      </c>
      <c r="K26" s="32">
        <v>74.099999999999994</v>
      </c>
      <c r="L26" s="32">
        <v>88.9</v>
      </c>
      <c r="M26" s="32">
        <v>105.6</v>
      </c>
      <c r="N26" s="32">
        <v>108.6</v>
      </c>
      <c r="O26" s="32"/>
      <c r="P26" s="32"/>
      <c r="Q26" s="32"/>
      <c r="R26" s="32"/>
      <c r="S26" s="32"/>
      <c r="T26" s="32"/>
      <c r="U26" s="33">
        <v>17</v>
      </c>
      <c r="V26" s="33">
        <v>15</v>
      </c>
      <c r="W26" s="33">
        <v>14</v>
      </c>
      <c r="X26" s="33">
        <v>15</v>
      </c>
      <c r="Y26" s="33">
        <v>15</v>
      </c>
      <c r="Z26" s="32">
        <v>15</v>
      </c>
      <c r="AA26" s="32">
        <v>19704</v>
      </c>
      <c r="AB26" s="32">
        <v>12288</v>
      </c>
      <c r="AC26" s="32">
        <v>11500</v>
      </c>
      <c r="AD26" s="32">
        <v>11600</v>
      </c>
      <c r="AE26" s="32">
        <v>12535</v>
      </c>
      <c r="AF26" s="32">
        <v>13800</v>
      </c>
      <c r="AG26" s="32">
        <v>2.0539999999999998</v>
      </c>
      <c r="AH26" s="32">
        <v>2.2120000000000002</v>
      </c>
      <c r="AI26" s="32">
        <v>1.9319999999999999</v>
      </c>
      <c r="AJ26" s="32">
        <v>1.9710000000000001</v>
      </c>
      <c r="AK26" s="32">
        <v>2.0499999999999998</v>
      </c>
      <c r="AL26" s="32">
        <v>2.1</v>
      </c>
      <c r="AM26" s="3"/>
      <c r="AN26" s="3"/>
    </row>
    <row r="27" spans="1:40" ht="15.75" customHeight="1" x14ac:dyDescent="0.2">
      <c r="A27" s="153"/>
      <c r="B27" s="117"/>
      <c r="C27" s="118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3"/>
      <c r="V27" s="33"/>
      <c r="W27" s="33"/>
      <c r="X27" s="33"/>
      <c r="Y27" s="33"/>
      <c r="Z27" s="32"/>
      <c r="AA27" s="32"/>
      <c r="AB27" s="32"/>
      <c r="AC27" s="32"/>
      <c r="AD27" s="32"/>
      <c r="AE27" s="32"/>
      <c r="AF27" s="32"/>
      <c r="AG27" s="109"/>
      <c r="AH27" s="109"/>
      <c r="AI27" s="109"/>
      <c r="AJ27" s="109"/>
      <c r="AK27" s="109"/>
      <c r="AL27" s="109"/>
      <c r="AM27" s="3"/>
      <c r="AN27" s="3"/>
    </row>
    <row r="28" spans="1:40" ht="144" customHeight="1" x14ac:dyDescent="0.2">
      <c r="A28" s="200" t="s">
        <v>127</v>
      </c>
      <c r="B28" s="201"/>
      <c r="C28" s="260">
        <v>2.399</v>
      </c>
      <c r="D28" s="260">
        <v>7.8739999999999997</v>
      </c>
      <c r="E28" s="260">
        <v>10.076000000000001</v>
      </c>
      <c r="F28" s="260">
        <v>10.276999999999999</v>
      </c>
      <c r="G28" s="260">
        <v>11</v>
      </c>
      <c r="H28" s="260">
        <v>11.5</v>
      </c>
      <c r="I28" s="260">
        <v>2.399</v>
      </c>
      <c r="J28" s="260">
        <v>7.8739999999999997</v>
      </c>
      <c r="K28" s="260">
        <v>10.076000000000001</v>
      </c>
      <c r="L28" s="260">
        <v>10.276999999999999</v>
      </c>
      <c r="M28" s="260">
        <v>11</v>
      </c>
      <c r="N28" s="260">
        <v>11.5</v>
      </c>
      <c r="O28" s="201"/>
      <c r="P28" s="201"/>
      <c r="Q28" s="201"/>
      <c r="R28" s="201"/>
      <c r="S28" s="201"/>
      <c r="T28" s="201"/>
      <c r="U28" s="260">
        <v>33</v>
      </c>
      <c r="V28" s="260">
        <v>36</v>
      </c>
      <c r="W28" s="260">
        <v>33</v>
      </c>
      <c r="X28" s="260">
        <v>33</v>
      </c>
      <c r="Y28" s="260">
        <v>33</v>
      </c>
      <c r="Z28" s="260">
        <v>33</v>
      </c>
      <c r="AA28" s="260">
        <v>11239</v>
      </c>
      <c r="AB28" s="260">
        <v>11342</v>
      </c>
      <c r="AC28" s="260">
        <v>15373</v>
      </c>
      <c r="AD28" s="260">
        <v>15527</v>
      </c>
      <c r="AE28" s="260">
        <v>15681</v>
      </c>
      <c r="AF28" s="260">
        <v>15707</v>
      </c>
      <c r="AG28" s="260">
        <v>4.4509999999999996</v>
      </c>
      <c r="AH28" s="260">
        <v>4.9000000000000004</v>
      </c>
      <c r="AI28" s="260">
        <v>6.0880000000000001</v>
      </c>
      <c r="AJ28" s="260">
        <v>6.149</v>
      </c>
      <c r="AK28" s="260">
        <v>6.21</v>
      </c>
      <c r="AL28" s="260">
        <v>6.22</v>
      </c>
    </row>
    <row r="29" spans="1:40" x14ac:dyDescent="0.2">
      <c r="A29" s="180" t="s">
        <v>145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</row>
    <row r="30" spans="1:40" ht="15.75" x14ac:dyDescent="0.25">
      <c r="A30" s="262" t="s">
        <v>161</v>
      </c>
      <c r="B30" s="201"/>
      <c r="C30" s="260">
        <v>2.399</v>
      </c>
      <c r="D30" s="260">
        <v>7.8739999999999997</v>
      </c>
      <c r="E30" s="260">
        <v>10.076000000000001</v>
      </c>
      <c r="F30" s="260">
        <v>10.276999999999999</v>
      </c>
      <c r="G30" s="260">
        <v>11</v>
      </c>
      <c r="H30" s="260">
        <v>11.5</v>
      </c>
      <c r="I30" s="260">
        <v>2.399</v>
      </c>
      <c r="J30" s="260">
        <v>7.8739999999999997</v>
      </c>
      <c r="K30" s="260">
        <v>10.076000000000001</v>
      </c>
      <c r="L30" s="260">
        <v>10.276999999999999</v>
      </c>
      <c r="M30" s="260">
        <v>11</v>
      </c>
      <c r="N30" s="260">
        <v>11.5</v>
      </c>
      <c r="O30" s="260">
        <v>7.5860000000000003</v>
      </c>
      <c r="P30" s="260">
        <v>8.1999999999999993</v>
      </c>
      <c r="Q30" s="260">
        <v>6.8</v>
      </c>
      <c r="R30" s="260">
        <v>10</v>
      </c>
      <c r="S30" s="260">
        <v>10</v>
      </c>
      <c r="T30" s="260">
        <v>10</v>
      </c>
      <c r="U30" s="260">
        <v>33</v>
      </c>
      <c r="V30" s="260">
        <v>36</v>
      </c>
      <c r="W30" s="260">
        <v>33</v>
      </c>
      <c r="X30" s="260">
        <v>33</v>
      </c>
      <c r="Y30" s="260">
        <v>33</v>
      </c>
      <c r="Z30" s="260">
        <v>33</v>
      </c>
      <c r="AA30" s="260">
        <v>11239</v>
      </c>
      <c r="AB30" s="260">
        <v>11342</v>
      </c>
      <c r="AC30" s="260">
        <v>15373</v>
      </c>
      <c r="AD30" s="260">
        <v>15527</v>
      </c>
      <c r="AE30" s="260">
        <v>15681</v>
      </c>
      <c r="AF30" s="260">
        <v>15707</v>
      </c>
      <c r="AG30" s="260">
        <v>4.4509999999999996</v>
      </c>
      <c r="AH30" s="260">
        <v>4.9000000000000004</v>
      </c>
      <c r="AI30" s="260">
        <v>6.0880000000000001</v>
      </c>
      <c r="AJ30" s="260">
        <v>6.149</v>
      </c>
      <c r="AK30" s="260">
        <v>6.21</v>
      </c>
      <c r="AL30" s="260">
        <v>6.22</v>
      </c>
    </row>
    <row r="31" spans="1:40" x14ac:dyDescent="0.2">
      <c r="A31" s="26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</row>
    <row r="32" spans="1:40" ht="18.75" x14ac:dyDescent="0.2">
      <c r="A32" s="200" t="s">
        <v>149</v>
      </c>
      <c r="B32" s="201"/>
      <c r="C32" s="260">
        <v>173.89699999999999</v>
      </c>
      <c r="D32" s="260">
        <v>173.89699999999999</v>
      </c>
      <c r="E32" s="260">
        <v>170.71600000000001</v>
      </c>
      <c r="F32" s="260">
        <v>174.13</v>
      </c>
      <c r="G32" s="260">
        <v>180.3</v>
      </c>
      <c r="H32" s="260">
        <v>181.3</v>
      </c>
      <c r="I32" s="260">
        <v>173.89699999999999</v>
      </c>
      <c r="J32" s="260">
        <v>173.89699999999999</v>
      </c>
      <c r="K32" s="260">
        <v>170.71600000000001</v>
      </c>
      <c r="L32" s="260">
        <v>174.13</v>
      </c>
      <c r="M32" s="260">
        <v>180.3</v>
      </c>
      <c r="N32" s="260">
        <v>181.3</v>
      </c>
      <c r="O32" s="260">
        <v>7.5860000000000003</v>
      </c>
      <c r="P32" s="260">
        <v>8.1999999999999993</v>
      </c>
      <c r="Q32" s="260">
        <v>6.8</v>
      </c>
      <c r="R32" s="260">
        <v>10</v>
      </c>
      <c r="S32" s="260">
        <v>10</v>
      </c>
      <c r="T32" s="260">
        <v>10</v>
      </c>
      <c r="U32" s="260">
        <v>76</v>
      </c>
      <c r="V32" s="260">
        <v>76</v>
      </c>
      <c r="W32" s="260">
        <v>77</v>
      </c>
      <c r="X32" s="260">
        <v>77</v>
      </c>
      <c r="Y32" s="260">
        <v>77</v>
      </c>
      <c r="Z32" s="260">
        <v>77</v>
      </c>
      <c r="AA32" s="260">
        <v>25159</v>
      </c>
      <c r="AB32" s="260">
        <v>25159</v>
      </c>
      <c r="AC32" s="260">
        <v>22917</v>
      </c>
      <c r="AD32" s="260">
        <v>23375</v>
      </c>
      <c r="AE32" s="260">
        <v>23701</v>
      </c>
      <c r="AF32" s="260">
        <v>23809</v>
      </c>
      <c r="AG32" s="260">
        <v>22.945</v>
      </c>
      <c r="AH32" s="260">
        <v>22.945</v>
      </c>
      <c r="AI32" s="260">
        <v>21.175999999999998</v>
      </c>
      <c r="AJ32" s="260">
        <v>21.599</v>
      </c>
      <c r="AK32" s="260">
        <v>21.9</v>
      </c>
      <c r="AL32" s="260">
        <v>22</v>
      </c>
    </row>
    <row r="33" spans="1:38" ht="15.75" x14ac:dyDescent="0.2">
      <c r="A33" s="201" t="s">
        <v>145</v>
      </c>
      <c r="B33" s="201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</row>
    <row r="34" spans="1:38" ht="47.25" x14ac:dyDescent="0.25">
      <c r="A34" s="264" t="s">
        <v>275</v>
      </c>
      <c r="B34" s="201"/>
      <c r="C34" s="260">
        <v>173.89699999999999</v>
      </c>
      <c r="D34" s="260">
        <v>173.89699999999999</v>
      </c>
      <c r="E34" s="260">
        <v>170.71600000000001</v>
      </c>
      <c r="F34" s="260">
        <v>174.13</v>
      </c>
      <c r="G34" s="260">
        <v>180.3</v>
      </c>
      <c r="H34" s="260">
        <v>181.3</v>
      </c>
      <c r="I34" s="260">
        <v>173.89699999999999</v>
      </c>
      <c r="J34" s="260">
        <v>173.89699999999999</v>
      </c>
      <c r="K34" s="260">
        <v>170.71600000000001</v>
      </c>
      <c r="L34" s="260">
        <v>174.13</v>
      </c>
      <c r="M34" s="260">
        <v>180.3</v>
      </c>
      <c r="N34" s="260">
        <v>181.3</v>
      </c>
      <c r="O34" s="260">
        <v>7.5860000000000003</v>
      </c>
      <c r="P34" s="260">
        <v>8.1999999999999993</v>
      </c>
      <c r="Q34" s="260">
        <v>6.8</v>
      </c>
      <c r="R34" s="260">
        <v>10</v>
      </c>
      <c r="S34" s="260">
        <v>10</v>
      </c>
      <c r="T34" s="260">
        <v>10</v>
      </c>
      <c r="U34" s="260">
        <v>76</v>
      </c>
      <c r="V34" s="260">
        <v>76</v>
      </c>
      <c r="W34" s="260">
        <v>77</v>
      </c>
      <c r="X34" s="260">
        <v>77</v>
      </c>
      <c r="Y34" s="260">
        <v>77</v>
      </c>
      <c r="Z34" s="260">
        <v>77</v>
      </c>
      <c r="AA34" s="260">
        <v>25159</v>
      </c>
      <c r="AB34" s="260">
        <v>25159</v>
      </c>
      <c r="AC34" s="260">
        <v>22917</v>
      </c>
      <c r="AD34" s="260">
        <v>23375</v>
      </c>
      <c r="AE34" s="260">
        <v>23701</v>
      </c>
      <c r="AF34" s="260">
        <v>23809</v>
      </c>
      <c r="AG34" s="260">
        <v>22.945</v>
      </c>
      <c r="AH34" s="260">
        <v>22.945</v>
      </c>
      <c r="AI34" s="260">
        <v>21.175999999999998</v>
      </c>
      <c r="AJ34" s="260">
        <v>21.599</v>
      </c>
      <c r="AK34" s="260">
        <v>21.9</v>
      </c>
      <c r="AL34" s="260">
        <v>22</v>
      </c>
    </row>
    <row r="35" spans="1:38" x14ac:dyDescent="0.2">
      <c r="A35" s="18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</row>
    <row r="36" spans="1:38" ht="93.75" x14ac:dyDescent="0.2">
      <c r="A36" s="200" t="s">
        <v>150</v>
      </c>
      <c r="B36" s="201"/>
      <c r="C36" s="260">
        <v>28.5</v>
      </c>
      <c r="D36" s="260">
        <v>28.7</v>
      </c>
      <c r="E36" s="260">
        <v>31.6</v>
      </c>
      <c r="F36" s="260">
        <v>32.5</v>
      </c>
      <c r="G36" s="260">
        <v>35.299999999999997</v>
      </c>
      <c r="H36" s="260">
        <v>36</v>
      </c>
      <c r="I36" s="260">
        <v>28.5</v>
      </c>
      <c r="J36" s="260">
        <v>28.7</v>
      </c>
      <c r="K36" s="260">
        <v>31.6</v>
      </c>
      <c r="L36" s="260">
        <v>32.5</v>
      </c>
      <c r="M36" s="260">
        <v>35.299999999999997</v>
      </c>
      <c r="N36" s="260">
        <v>36</v>
      </c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</row>
    <row r="37" spans="1:38" x14ac:dyDescent="0.2">
      <c r="A37" s="201" t="s">
        <v>145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</row>
    <row r="38" spans="1:38" ht="15.75" x14ac:dyDescent="0.25">
      <c r="A38" s="265" t="s">
        <v>169</v>
      </c>
      <c r="B38" s="201"/>
      <c r="C38" s="260">
        <v>16.940999999999999</v>
      </c>
      <c r="D38" s="260">
        <v>20.614999999999998</v>
      </c>
      <c r="E38" s="260">
        <v>20.614999999999998</v>
      </c>
      <c r="F38" s="260">
        <v>21.48</v>
      </c>
      <c r="G38" s="260">
        <v>22.274000000000001</v>
      </c>
      <c r="H38" s="260">
        <v>23.009</v>
      </c>
      <c r="I38" s="260">
        <v>16.940999999999999</v>
      </c>
      <c r="J38" s="260">
        <v>20.614999999999998</v>
      </c>
      <c r="K38" s="260">
        <v>20.614999999999998</v>
      </c>
      <c r="L38" s="260">
        <v>21.48</v>
      </c>
      <c r="M38" s="260">
        <v>22.274000000000001</v>
      </c>
      <c r="N38" s="260">
        <v>23.009</v>
      </c>
      <c r="O38" s="201"/>
      <c r="P38" s="201"/>
      <c r="Q38" s="201"/>
      <c r="R38" s="201"/>
      <c r="S38" s="201"/>
      <c r="T38" s="201"/>
      <c r="U38" s="260">
        <v>10</v>
      </c>
      <c r="V38" s="260">
        <v>9</v>
      </c>
      <c r="W38" s="260">
        <v>9</v>
      </c>
      <c r="X38" s="260">
        <v>9</v>
      </c>
      <c r="Y38" s="260">
        <v>9</v>
      </c>
      <c r="Z38" s="260">
        <v>9</v>
      </c>
      <c r="AA38" s="260">
        <v>22812</v>
      </c>
      <c r="AB38" s="260">
        <v>30514</v>
      </c>
      <c r="AC38" s="260">
        <v>31063</v>
      </c>
      <c r="AD38" s="260">
        <v>31684</v>
      </c>
      <c r="AE38" s="260">
        <v>31969</v>
      </c>
      <c r="AF38" s="260">
        <v>32256</v>
      </c>
      <c r="AG38" s="260">
        <v>2.7370000000000001</v>
      </c>
      <c r="AH38" s="260">
        <v>3.2949999999999999</v>
      </c>
      <c r="AI38" s="260">
        <v>3.3540000000000001</v>
      </c>
      <c r="AJ38" s="260">
        <v>3.4220000000000002</v>
      </c>
      <c r="AK38" s="260">
        <v>3.4529999999999998</v>
      </c>
      <c r="AL38" s="260">
        <v>3.4830000000000001</v>
      </c>
    </row>
    <row r="39" spans="1:38" ht="25.5" x14ac:dyDescent="0.2">
      <c r="A39" s="263" t="s">
        <v>276</v>
      </c>
      <c r="B39" s="201"/>
      <c r="C39" s="260">
        <v>11.558999999999999</v>
      </c>
      <c r="D39" s="260">
        <v>8.0850000000000009</v>
      </c>
      <c r="E39" s="260">
        <v>9.9849999999999994</v>
      </c>
      <c r="F39" s="260">
        <v>11.02</v>
      </c>
      <c r="G39" s="260">
        <v>13.026</v>
      </c>
      <c r="H39" s="260">
        <v>12.991</v>
      </c>
      <c r="I39" s="260">
        <v>11.558999999999999</v>
      </c>
      <c r="J39" s="260">
        <v>8.0850000000000009</v>
      </c>
      <c r="K39" s="260">
        <v>9.9849999999999994</v>
      </c>
      <c r="L39" s="260">
        <v>11.02</v>
      </c>
      <c r="M39" s="260">
        <v>13.026</v>
      </c>
      <c r="N39" s="260">
        <v>12.991</v>
      </c>
      <c r="O39" s="201"/>
      <c r="P39" s="201"/>
      <c r="Q39" s="201"/>
      <c r="R39" s="201"/>
      <c r="S39" s="201"/>
      <c r="T39" s="201"/>
      <c r="U39" s="260">
        <v>9</v>
      </c>
      <c r="V39" s="260">
        <v>9</v>
      </c>
      <c r="W39" s="260">
        <v>9</v>
      </c>
      <c r="X39" s="260">
        <v>9</v>
      </c>
      <c r="Y39" s="260">
        <v>9</v>
      </c>
      <c r="Z39" s="260">
        <v>9</v>
      </c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</row>
    <row r="40" spans="1:38" x14ac:dyDescent="0.2">
      <c r="A40" s="201" t="s">
        <v>145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</row>
    <row r="41" spans="1:38" x14ac:dyDescent="0.2">
      <c r="A41" s="18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</row>
    <row r="42" spans="1:38" x14ac:dyDescent="0.2">
      <c r="A42" s="18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</row>
    <row r="43" spans="1:38" ht="56.25" x14ac:dyDescent="0.2">
      <c r="A43" s="202" t="s">
        <v>151</v>
      </c>
      <c r="B43" s="260"/>
      <c r="C43" s="260">
        <v>453.2</v>
      </c>
      <c r="D43" s="260">
        <v>341</v>
      </c>
      <c r="E43" s="260">
        <v>335.2</v>
      </c>
      <c r="F43" s="260">
        <v>355.6</v>
      </c>
      <c r="G43" s="260">
        <v>383.9</v>
      </c>
      <c r="H43" s="260">
        <v>3894.4</v>
      </c>
      <c r="I43" s="260">
        <v>453.2</v>
      </c>
      <c r="J43" s="260">
        <v>341</v>
      </c>
      <c r="K43" s="260">
        <v>335.2</v>
      </c>
      <c r="L43" s="260">
        <v>355.6</v>
      </c>
      <c r="M43" s="260">
        <v>383.9</v>
      </c>
      <c r="N43" s="260">
        <v>3894.4</v>
      </c>
      <c r="O43" s="260">
        <v>48.47</v>
      </c>
      <c r="P43" s="260">
        <v>49.23</v>
      </c>
      <c r="Q43" s="260">
        <v>50.1</v>
      </c>
      <c r="R43" s="260">
        <v>52.3</v>
      </c>
      <c r="S43" s="260">
        <v>55.8</v>
      </c>
      <c r="T43" s="260">
        <v>56</v>
      </c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</row>
    <row r="44" spans="1:38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</sheetData>
  <mergeCells count="36">
    <mergeCell ref="B4:B7"/>
    <mergeCell ref="I6:I7"/>
    <mergeCell ref="K6:K7"/>
    <mergeCell ref="Q6:Q7"/>
    <mergeCell ref="E6:E7"/>
    <mergeCell ref="F6:H6"/>
    <mergeCell ref="L6:N6"/>
    <mergeCell ref="C5:H5"/>
    <mergeCell ref="O6:O7"/>
    <mergeCell ref="D6:D7"/>
    <mergeCell ref="AI6:AI7"/>
    <mergeCell ref="AJ6:AL6"/>
    <mergeCell ref="V6:V7"/>
    <mergeCell ref="AB6:AB7"/>
    <mergeCell ref="X6:Z6"/>
    <mergeCell ref="AG6:AG7"/>
    <mergeCell ref="AH6:AH7"/>
    <mergeCell ref="AA6:AA7"/>
    <mergeCell ref="AC6:AC7"/>
    <mergeCell ref="AD6:AF6"/>
    <mergeCell ref="R6:T6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U4:AL4"/>
    <mergeCell ref="AA5:AF5"/>
    <mergeCell ref="O5:T5"/>
    <mergeCell ref="I5:N5"/>
    <mergeCell ref="U5:Z5"/>
    <mergeCell ref="AG5:AL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colBreaks count="1" manualBreakCount="1">
    <brk id="20" max="15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</sheetPr>
  <dimension ref="A1:AF42"/>
  <sheetViews>
    <sheetView view="pageBreakPreview" zoomScale="60" zoomScaleNormal="60" workbookViewId="0">
      <pane xSplit="9" ySplit="8" topLeftCell="K22" activePane="bottomRight" state="frozen"/>
      <selection pane="topRight" activeCell="J1" sqref="J1"/>
      <selection pane="bottomLeft" activeCell="A11" sqref="A11"/>
      <selection pane="bottomRight" activeCell="A12" sqref="A12"/>
    </sheetView>
  </sheetViews>
  <sheetFormatPr defaultRowHeight="12.75" x14ac:dyDescent="0.2"/>
  <cols>
    <col min="1" max="1" width="94.28515625" customWidth="1"/>
    <col min="2" max="2" width="24.28515625" style="48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40" customWidth="1"/>
    <col min="10" max="15" width="15.140625" bestFit="1" customWidth="1"/>
    <col min="16" max="17" width="15.7109375" bestFit="1" customWidth="1"/>
    <col min="18" max="19" width="15.7109375" customWidth="1"/>
    <col min="20" max="20" width="14.5703125" customWidth="1"/>
  </cols>
  <sheetData>
    <row r="1" spans="1:32" ht="22.5" customHeight="1" x14ac:dyDescent="0.2">
      <c r="A1" s="37"/>
      <c r="B1" s="40"/>
      <c r="C1" s="37"/>
      <c r="D1" s="37"/>
      <c r="E1" s="37"/>
      <c r="F1" s="37"/>
      <c r="G1" s="37"/>
      <c r="H1" s="37"/>
      <c r="I1" s="38"/>
      <c r="J1" s="38"/>
      <c r="K1" s="38"/>
      <c r="L1" s="38"/>
      <c r="M1" s="38"/>
      <c r="N1" s="375" t="s">
        <v>250</v>
      </c>
      <c r="O1" s="375"/>
      <c r="P1" s="375"/>
      <c r="Q1" s="375"/>
      <c r="R1" s="375"/>
      <c r="S1" s="375"/>
      <c r="T1" s="376"/>
      <c r="U1" s="35"/>
      <c r="V1" s="35"/>
      <c r="W1" s="35"/>
      <c r="X1" s="35"/>
      <c r="Y1" s="35"/>
      <c r="Z1" s="35"/>
      <c r="AA1" s="35"/>
    </row>
    <row r="2" spans="1:32" ht="82.5" customHeight="1" x14ac:dyDescent="0.2">
      <c r="A2" s="380" t="s">
        <v>256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32" ht="20.25" x14ac:dyDescent="0.2">
      <c r="A3" s="381" t="s">
        <v>219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</row>
    <row r="5" spans="1:32" ht="97.5" customHeight="1" x14ac:dyDescent="0.25">
      <c r="A5" s="382" t="s">
        <v>239</v>
      </c>
      <c r="B5" s="377" t="s">
        <v>258</v>
      </c>
      <c r="C5" s="378"/>
      <c r="D5" s="378"/>
      <c r="E5" s="378"/>
      <c r="F5" s="378"/>
      <c r="G5" s="378"/>
      <c r="H5" s="379"/>
      <c r="I5" s="383" t="s">
        <v>220</v>
      </c>
      <c r="J5" s="378" t="s">
        <v>107</v>
      </c>
      <c r="K5" s="378"/>
      <c r="L5" s="378"/>
      <c r="M5" s="378"/>
      <c r="N5" s="378"/>
      <c r="O5" s="379"/>
      <c r="P5" s="383" t="s">
        <v>108</v>
      </c>
      <c r="Q5" s="383"/>
      <c r="R5" s="383"/>
      <c r="S5" s="383"/>
      <c r="T5" s="38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78.75" customHeight="1" x14ac:dyDescent="0.25">
      <c r="A6" s="382"/>
      <c r="B6" s="210" t="s">
        <v>197</v>
      </c>
      <c r="C6" s="210" t="s">
        <v>58</v>
      </c>
      <c r="D6" s="210" t="s">
        <v>61</v>
      </c>
      <c r="E6" s="210" t="s">
        <v>98</v>
      </c>
      <c r="F6" s="210" t="s">
        <v>100</v>
      </c>
      <c r="G6" s="210" t="s">
        <v>105</v>
      </c>
      <c r="H6" s="210" t="s">
        <v>142</v>
      </c>
      <c r="I6" s="383"/>
      <c r="J6" s="210" t="s">
        <v>58</v>
      </c>
      <c r="K6" s="210" t="s">
        <v>61</v>
      </c>
      <c r="L6" s="210" t="s">
        <v>98</v>
      </c>
      <c r="M6" s="210" t="s">
        <v>100</v>
      </c>
      <c r="N6" s="210" t="s">
        <v>105</v>
      </c>
      <c r="O6" s="210" t="s">
        <v>142</v>
      </c>
      <c r="P6" s="210" t="s">
        <v>61</v>
      </c>
      <c r="Q6" s="210" t="s">
        <v>98</v>
      </c>
      <c r="R6" s="210" t="s">
        <v>100</v>
      </c>
      <c r="S6" s="210" t="s">
        <v>105</v>
      </c>
      <c r="T6" s="221" t="s">
        <v>142</v>
      </c>
      <c r="U6" s="222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1.5" x14ac:dyDescent="0.25">
      <c r="A7" s="211" t="s">
        <v>221</v>
      </c>
      <c r="B7" s="212">
        <v>1</v>
      </c>
      <c r="C7" s="212">
        <v>2</v>
      </c>
      <c r="D7" s="212">
        <v>3</v>
      </c>
      <c r="E7" s="212">
        <v>4</v>
      </c>
      <c r="F7" s="212">
        <v>5</v>
      </c>
      <c r="G7" s="212">
        <v>6</v>
      </c>
      <c r="H7" s="212">
        <v>7</v>
      </c>
      <c r="I7" s="212">
        <v>8</v>
      </c>
      <c r="J7" s="212">
        <v>9</v>
      </c>
      <c r="K7" s="212">
        <v>10</v>
      </c>
      <c r="L7" s="212">
        <v>11</v>
      </c>
      <c r="M7" s="212">
        <v>12</v>
      </c>
      <c r="N7" s="212">
        <v>13</v>
      </c>
      <c r="O7" s="212">
        <v>14</v>
      </c>
      <c r="P7" s="213" t="s">
        <v>82</v>
      </c>
      <c r="Q7" s="213" t="s">
        <v>83</v>
      </c>
      <c r="R7" s="213" t="s">
        <v>84</v>
      </c>
      <c r="S7" s="213" t="s">
        <v>85</v>
      </c>
      <c r="T7" s="213" t="s">
        <v>86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7" x14ac:dyDescent="0.35">
      <c r="A8" s="361" t="s">
        <v>222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7" x14ac:dyDescent="0.2">
      <c r="A9" s="372" t="s">
        <v>171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4"/>
    </row>
    <row r="10" spans="1:32" ht="52.5" customHeight="1" x14ac:dyDescent="0.4">
      <c r="A10" s="207" t="s">
        <v>155</v>
      </c>
      <c r="B10" s="209"/>
      <c r="C10" s="208"/>
      <c r="D10" s="10"/>
      <c r="E10" s="10"/>
      <c r="F10" s="10"/>
      <c r="G10" s="10"/>
      <c r="H10" s="10"/>
      <c r="I10" s="205"/>
      <c r="J10" s="11"/>
      <c r="K10" s="11"/>
      <c r="L10" s="11"/>
      <c r="M10" s="11"/>
      <c r="N10" s="11"/>
      <c r="O10" s="11"/>
      <c r="P10" s="205"/>
      <c r="Q10" s="205"/>
      <c r="R10" s="205"/>
      <c r="S10" s="205"/>
      <c r="T10" s="206"/>
    </row>
    <row r="11" spans="1:32" ht="26.25" x14ac:dyDescent="0.4">
      <c r="A11" s="8" t="s">
        <v>166</v>
      </c>
      <c r="B11" s="42" t="s">
        <v>223</v>
      </c>
      <c r="C11" s="6">
        <v>36</v>
      </c>
      <c r="D11" s="6">
        <v>24</v>
      </c>
      <c r="E11" s="6">
        <v>28</v>
      </c>
      <c r="F11" s="6">
        <v>32</v>
      </c>
      <c r="G11" s="6">
        <v>36</v>
      </c>
      <c r="H11" s="6">
        <v>38</v>
      </c>
      <c r="I11" s="50">
        <v>25.08</v>
      </c>
      <c r="J11" s="7">
        <f>C11*I11</f>
        <v>902.87999999999988</v>
      </c>
      <c r="K11" s="7">
        <f>D11*I11</f>
        <v>601.91999999999996</v>
      </c>
      <c r="L11" s="7">
        <f>E11*I11</f>
        <v>702.24</v>
      </c>
      <c r="M11" s="7">
        <f>F11*I11</f>
        <v>802.56</v>
      </c>
      <c r="N11" s="7">
        <f>G11*I11</f>
        <v>902.87999999999988</v>
      </c>
      <c r="O11" s="7">
        <f>H11*I11</f>
        <v>953.04</v>
      </c>
      <c r="P11" s="22">
        <f t="shared" ref="P11:T13" si="0">K11/J11*100</f>
        <v>66.666666666666671</v>
      </c>
      <c r="Q11" s="22">
        <f t="shared" si="0"/>
        <v>116.66666666666667</v>
      </c>
      <c r="R11" s="22">
        <f t="shared" si="0"/>
        <v>114.28571428571428</v>
      </c>
      <c r="S11" s="22">
        <f t="shared" si="0"/>
        <v>112.5</v>
      </c>
      <c r="T11" s="22">
        <f t="shared" si="0"/>
        <v>105.55555555555556</v>
      </c>
    </row>
    <row r="12" spans="1:32" ht="82.5" customHeight="1" x14ac:dyDescent="0.4">
      <c r="A12" s="107" t="s">
        <v>272</v>
      </c>
      <c r="B12" s="102"/>
      <c r="C12" s="103"/>
      <c r="D12" s="103"/>
      <c r="E12" s="103"/>
      <c r="F12" s="103"/>
      <c r="G12" s="103"/>
      <c r="H12" s="103"/>
      <c r="I12" s="104"/>
      <c r="J12" s="105"/>
      <c r="K12" s="105"/>
      <c r="L12" s="105"/>
      <c r="M12" s="105"/>
      <c r="N12" s="105"/>
      <c r="O12" s="105"/>
      <c r="P12" s="106"/>
      <c r="Q12" s="106"/>
      <c r="R12" s="106"/>
      <c r="S12" s="106"/>
      <c r="T12" s="106"/>
    </row>
    <row r="13" spans="1:32" ht="26.25" x14ac:dyDescent="0.4">
      <c r="A13" s="250" t="s">
        <v>270</v>
      </c>
      <c r="B13" s="102" t="s">
        <v>271</v>
      </c>
      <c r="C13" s="103">
        <v>16.920000000000002</v>
      </c>
      <c r="D13" s="103">
        <v>15.3</v>
      </c>
      <c r="E13" s="103">
        <v>14.8</v>
      </c>
      <c r="F13" s="103">
        <v>15.3</v>
      </c>
      <c r="G13" s="103">
        <v>16.8</v>
      </c>
      <c r="H13" s="103">
        <v>17.3</v>
      </c>
      <c r="I13" s="104">
        <v>5814.27</v>
      </c>
      <c r="J13" s="105">
        <f>C13*I13</f>
        <v>98377.448400000023</v>
      </c>
      <c r="K13" s="105">
        <f>D13*I13</f>
        <v>88958.331000000006</v>
      </c>
      <c r="L13" s="105">
        <f>E13*I13</f>
        <v>86051.196000000011</v>
      </c>
      <c r="M13" s="105">
        <f>F13*I13</f>
        <v>88958.331000000006</v>
      </c>
      <c r="N13" s="105">
        <f>G13*I13</f>
        <v>97679.736000000004</v>
      </c>
      <c r="O13" s="105">
        <f>H13*I13</f>
        <v>100586.87100000001</v>
      </c>
      <c r="P13" s="106">
        <f t="shared" si="0"/>
        <v>90.425531914893597</v>
      </c>
      <c r="Q13" s="106">
        <f t="shared" si="0"/>
        <v>96.732026143790861</v>
      </c>
      <c r="R13" s="106">
        <f t="shared" si="0"/>
        <v>103.37837837837837</v>
      </c>
      <c r="S13" s="106">
        <f t="shared" si="0"/>
        <v>109.80392156862744</v>
      </c>
      <c r="T13" s="106">
        <f t="shared" si="0"/>
        <v>102.97619047619048</v>
      </c>
    </row>
    <row r="14" spans="1:32" ht="27.75" x14ac:dyDescent="0.4">
      <c r="A14" s="25" t="s">
        <v>224</v>
      </c>
      <c r="B14" s="43" t="s">
        <v>238</v>
      </c>
      <c r="C14" s="10" t="s">
        <v>238</v>
      </c>
      <c r="D14" s="10" t="s">
        <v>238</v>
      </c>
      <c r="E14" s="10" t="s">
        <v>238</v>
      </c>
      <c r="F14" s="10"/>
      <c r="G14" s="10" t="s">
        <v>238</v>
      </c>
      <c r="H14" s="10"/>
      <c r="I14" s="51" t="s">
        <v>238</v>
      </c>
      <c r="J14" s="11">
        <f t="shared" ref="J14:O14" si="1">J11+J13</f>
        <v>99280.328400000028</v>
      </c>
      <c r="K14" s="11">
        <f t="shared" si="1"/>
        <v>89560.251000000004</v>
      </c>
      <c r="L14" s="11">
        <f t="shared" si="1"/>
        <v>86753.436000000016</v>
      </c>
      <c r="M14" s="11">
        <f t="shared" si="1"/>
        <v>89760.891000000003</v>
      </c>
      <c r="N14" s="11">
        <f t="shared" si="1"/>
        <v>98582.616000000009</v>
      </c>
      <c r="O14" s="11">
        <f t="shared" si="1"/>
        <v>101539.91100000001</v>
      </c>
      <c r="P14" s="11">
        <f>K14/J14*100</f>
        <v>90.209462884895103</v>
      </c>
      <c r="Q14" s="11">
        <f>L14/K14*100</f>
        <v>96.8660036470867</v>
      </c>
      <c r="R14" s="11">
        <f>M14/L14*100</f>
        <v>103.46666960833689</v>
      </c>
      <c r="S14" s="11">
        <f>N14/M14*100</f>
        <v>109.82802744237465</v>
      </c>
      <c r="T14" s="11">
        <f>O14/N14*100</f>
        <v>102.99981388199315</v>
      </c>
    </row>
    <row r="15" spans="1:32" ht="27" customHeight="1" x14ac:dyDescent="0.2">
      <c r="A15" s="364" t="s">
        <v>170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6"/>
    </row>
    <row r="16" spans="1:32" ht="52.5" x14ac:dyDescent="0.4">
      <c r="A16" s="8" t="s">
        <v>172</v>
      </c>
      <c r="B16" s="9" t="s">
        <v>173</v>
      </c>
      <c r="C16" s="6">
        <v>4.8</v>
      </c>
      <c r="D16" s="6">
        <v>5.3</v>
      </c>
      <c r="E16" s="6">
        <v>5.7</v>
      </c>
      <c r="F16" s="6">
        <v>5.7</v>
      </c>
      <c r="G16" s="6">
        <v>5.8</v>
      </c>
      <c r="H16" s="6">
        <v>5.9</v>
      </c>
      <c r="I16" s="50">
        <v>401.7</v>
      </c>
      <c r="J16" s="7">
        <f>C16*I16</f>
        <v>1928.1599999999999</v>
      </c>
      <c r="K16" s="7">
        <f>D16*I16</f>
        <v>2129.0099999999998</v>
      </c>
      <c r="L16" s="7">
        <f>E16*I16</f>
        <v>2289.69</v>
      </c>
      <c r="M16" s="7">
        <f>F16*I16</f>
        <v>2289.69</v>
      </c>
      <c r="N16" s="7">
        <f>G16*I16</f>
        <v>2329.8599999999997</v>
      </c>
      <c r="O16" s="7">
        <f>H16*I16</f>
        <v>2370.0300000000002</v>
      </c>
      <c r="P16" s="22">
        <f>K16/J16*100</f>
        <v>110.41666666666666</v>
      </c>
      <c r="Q16" s="22">
        <f>L16/K16*100</f>
        <v>107.54716981132077</v>
      </c>
      <c r="R16" s="22">
        <f>M16/L16*100</f>
        <v>100</v>
      </c>
      <c r="S16" s="22">
        <f>N16/M16*100</f>
        <v>101.75438596491226</v>
      </c>
      <c r="T16" s="22">
        <f>O16/N16*100</f>
        <v>101.72413793103449</v>
      </c>
    </row>
    <row r="17" spans="1:20" ht="26.25" x14ac:dyDescent="0.4">
      <c r="A17" s="107" t="s">
        <v>224</v>
      </c>
      <c r="B17" s="102"/>
      <c r="C17" s="103"/>
      <c r="D17" s="103"/>
      <c r="E17" s="103"/>
      <c r="F17" s="103"/>
      <c r="G17" s="103"/>
      <c r="H17" s="103"/>
      <c r="I17" s="104"/>
      <c r="J17" s="105">
        <f t="shared" ref="J17:T17" si="2">J16</f>
        <v>1928.1599999999999</v>
      </c>
      <c r="K17" s="105">
        <f t="shared" si="2"/>
        <v>2129.0099999999998</v>
      </c>
      <c r="L17" s="105">
        <f t="shared" si="2"/>
        <v>2289.69</v>
      </c>
      <c r="M17" s="105">
        <f t="shared" si="2"/>
        <v>2289.69</v>
      </c>
      <c r="N17" s="105">
        <f t="shared" si="2"/>
        <v>2329.8599999999997</v>
      </c>
      <c r="O17" s="105">
        <f t="shared" si="2"/>
        <v>2370.0300000000002</v>
      </c>
      <c r="P17" s="106">
        <f t="shared" si="2"/>
        <v>110.41666666666666</v>
      </c>
      <c r="Q17" s="106">
        <f t="shared" si="2"/>
        <v>107.54716981132077</v>
      </c>
      <c r="R17" s="106">
        <f t="shared" si="2"/>
        <v>100</v>
      </c>
      <c r="S17" s="106">
        <f t="shared" si="2"/>
        <v>101.75438596491226</v>
      </c>
      <c r="T17" s="106">
        <f t="shared" si="2"/>
        <v>101.72413793103449</v>
      </c>
    </row>
    <row r="18" spans="1:20" ht="71.25" customHeight="1" x14ac:dyDescent="0.4">
      <c r="A18" s="26" t="s">
        <v>174</v>
      </c>
      <c r="B18" s="10" t="s">
        <v>238</v>
      </c>
      <c r="C18" s="10" t="s">
        <v>238</v>
      </c>
      <c r="D18" s="10" t="s">
        <v>238</v>
      </c>
      <c r="E18" s="10" t="s">
        <v>238</v>
      </c>
      <c r="F18" s="10"/>
      <c r="G18" s="10" t="s">
        <v>238</v>
      </c>
      <c r="H18" s="10"/>
      <c r="I18" s="122" t="s">
        <v>238</v>
      </c>
      <c r="J18" s="11">
        <f t="shared" ref="J18:O18" si="3">J14+J17</f>
        <v>101208.48840000003</v>
      </c>
      <c r="K18" s="11">
        <f t="shared" si="3"/>
        <v>91689.260999999999</v>
      </c>
      <c r="L18" s="11">
        <f t="shared" si="3"/>
        <v>89043.126000000018</v>
      </c>
      <c r="M18" s="11">
        <f t="shared" si="3"/>
        <v>92050.581000000006</v>
      </c>
      <c r="N18" s="11">
        <f t="shared" si="3"/>
        <v>100912.47600000001</v>
      </c>
      <c r="O18" s="11">
        <f t="shared" si="3"/>
        <v>103909.94100000001</v>
      </c>
      <c r="P18" s="11">
        <f>K18/J18*100</f>
        <v>90.594437728999793</v>
      </c>
      <c r="Q18" s="11">
        <f>L18/K18*100</f>
        <v>97.114018619912329</v>
      </c>
      <c r="R18" s="11">
        <f>M18/L18*100</f>
        <v>103.37752630113187</v>
      </c>
      <c r="S18" s="11">
        <f>N18/M18*100</f>
        <v>109.62720159256789</v>
      </c>
      <c r="T18" s="11">
        <f>O18/N18*100</f>
        <v>102.97036116723565</v>
      </c>
    </row>
    <row r="19" spans="1:20" ht="27" x14ac:dyDescent="0.35">
      <c r="A19" s="370" t="s">
        <v>179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</row>
    <row r="20" spans="1:20" ht="26.25" x14ac:dyDescent="0.4">
      <c r="A20" s="12" t="s">
        <v>225</v>
      </c>
      <c r="B20" s="41" t="s">
        <v>223</v>
      </c>
      <c r="C20" s="5">
        <v>539.5</v>
      </c>
      <c r="D20" s="5">
        <v>556.79999999999995</v>
      </c>
      <c r="E20" s="5">
        <v>560.9</v>
      </c>
      <c r="F20" s="5">
        <v>580.29999999999995</v>
      </c>
      <c r="G20" s="5">
        <v>596.4</v>
      </c>
      <c r="H20" s="5">
        <v>600.29999999999995</v>
      </c>
      <c r="I20" s="49" t="s">
        <v>237</v>
      </c>
      <c r="J20" s="13">
        <f t="shared" ref="J20:O20" si="4">C20*109.5</f>
        <v>59075.25</v>
      </c>
      <c r="K20" s="13">
        <f t="shared" si="4"/>
        <v>60969.599999999999</v>
      </c>
      <c r="L20" s="13">
        <f t="shared" si="4"/>
        <v>61418.549999999996</v>
      </c>
      <c r="M20" s="13">
        <f t="shared" si="4"/>
        <v>63542.85</v>
      </c>
      <c r="N20" s="13">
        <f t="shared" si="4"/>
        <v>65305.799999999996</v>
      </c>
      <c r="O20" s="13">
        <f t="shared" si="4"/>
        <v>65732.849999999991</v>
      </c>
      <c r="P20" s="23">
        <f t="shared" ref="P20:T23" si="5">K20/J20*100</f>
        <v>103.20667284522706</v>
      </c>
      <c r="Q20" s="23">
        <f t="shared" si="5"/>
        <v>100.73635057471265</v>
      </c>
      <c r="R20" s="23">
        <f t="shared" si="5"/>
        <v>103.45872704581922</v>
      </c>
      <c r="S20" s="23">
        <f t="shared" si="5"/>
        <v>102.77442702050664</v>
      </c>
      <c r="T20" s="23">
        <f t="shared" si="5"/>
        <v>100.65392354124747</v>
      </c>
    </row>
    <row r="21" spans="1:20" ht="26.25" x14ac:dyDescent="0.4">
      <c r="A21" s="14" t="s">
        <v>226</v>
      </c>
      <c r="B21" s="42" t="s">
        <v>223</v>
      </c>
      <c r="C21" s="6">
        <v>79.2</v>
      </c>
      <c r="D21" s="6">
        <v>95.9</v>
      </c>
      <c r="E21" s="6">
        <v>96.8</v>
      </c>
      <c r="F21" s="6">
        <v>105.6</v>
      </c>
      <c r="G21" s="6">
        <v>125.6</v>
      </c>
      <c r="H21" s="6">
        <v>136.30000000000001</v>
      </c>
      <c r="I21" s="50" t="s">
        <v>235</v>
      </c>
      <c r="J21" s="15">
        <f t="shared" ref="J21:O21" si="6">C21*1500</f>
        <v>118800</v>
      </c>
      <c r="K21" s="15">
        <f t="shared" si="6"/>
        <v>143850</v>
      </c>
      <c r="L21" s="15">
        <f t="shared" si="6"/>
        <v>145200</v>
      </c>
      <c r="M21" s="15">
        <f t="shared" si="6"/>
        <v>158400</v>
      </c>
      <c r="N21" s="15">
        <f t="shared" si="6"/>
        <v>188400</v>
      </c>
      <c r="O21" s="15">
        <f t="shared" si="6"/>
        <v>204450.00000000003</v>
      </c>
      <c r="P21" s="24">
        <f t="shared" si="5"/>
        <v>121.08585858585859</v>
      </c>
      <c r="Q21" s="24">
        <f t="shared" si="5"/>
        <v>100.93847758081336</v>
      </c>
      <c r="R21" s="24">
        <f t="shared" si="5"/>
        <v>109.09090909090908</v>
      </c>
      <c r="S21" s="24">
        <f t="shared" si="5"/>
        <v>118.93939393939394</v>
      </c>
      <c r="T21" s="24">
        <f t="shared" si="5"/>
        <v>108.5191082802548</v>
      </c>
    </row>
    <row r="22" spans="1:20" ht="26.25" x14ac:dyDescent="0.4">
      <c r="A22" s="14" t="s">
        <v>227</v>
      </c>
      <c r="B22" s="42" t="s">
        <v>223</v>
      </c>
      <c r="C22" s="6">
        <v>519.1</v>
      </c>
      <c r="D22" s="6">
        <v>612.9</v>
      </c>
      <c r="E22" s="6">
        <v>625.29999999999995</v>
      </c>
      <c r="F22" s="6">
        <v>635.4</v>
      </c>
      <c r="G22" s="6">
        <v>648.1</v>
      </c>
      <c r="H22" s="6">
        <v>650</v>
      </c>
      <c r="I22" s="50" t="s">
        <v>236</v>
      </c>
      <c r="J22" s="15">
        <f t="shared" ref="J22:O22" si="7">C22*296.3</f>
        <v>153809.33000000002</v>
      </c>
      <c r="K22" s="15">
        <f t="shared" si="7"/>
        <v>181602.27</v>
      </c>
      <c r="L22" s="15">
        <f t="shared" si="7"/>
        <v>185276.38999999998</v>
      </c>
      <c r="M22" s="15">
        <f t="shared" si="7"/>
        <v>188269.02</v>
      </c>
      <c r="N22" s="15">
        <f t="shared" si="7"/>
        <v>192032.03000000003</v>
      </c>
      <c r="O22" s="15">
        <f t="shared" si="7"/>
        <v>192595</v>
      </c>
      <c r="P22" s="24">
        <f t="shared" si="5"/>
        <v>118.06973608167981</v>
      </c>
      <c r="Q22" s="24">
        <f t="shared" si="5"/>
        <v>102.02316854299234</v>
      </c>
      <c r="R22" s="24">
        <f t="shared" si="5"/>
        <v>101.61522469214776</v>
      </c>
      <c r="S22" s="24">
        <f t="shared" si="5"/>
        <v>101.99874095058232</v>
      </c>
      <c r="T22" s="24">
        <f t="shared" si="5"/>
        <v>100.29316463508718</v>
      </c>
    </row>
    <row r="23" spans="1:20" ht="27.75" x14ac:dyDescent="0.4">
      <c r="A23" s="25" t="s">
        <v>224</v>
      </c>
      <c r="B23" s="43" t="s">
        <v>238</v>
      </c>
      <c r="C23" s="10"/>
      <c r="D23" s="10"/>
      <c r="E23" s="10"/>
      <c r="F23" s="10"/>
      <c r="G23" s="10" t="s">
        <v>238</v>
      </c>
      <c r="H23" s="10"/>
      <c r="I23" s="51" t="s">
        <v>238</v>
      </c>
      <c r="J23" s="11">
        <f t="shared" ref="J23:O23" si="8">J20+J21+J22</f>
        <v>331684.58</v>
      </c>
      <c r="K23" s="11">
        <f t="shared" si="8"/>
        <v>386421.87</v>
      </c>
      <c r="L23" s="11">
        <f t="shared" si="8"/>
        <v>391894.93999999994</v>
      </c>
      <c r="M23" s="11">
        <f t="shared" si="8"/>
        <v>410211.87</v>
      </c>
      <c r="N23" s="11">
        <f t="shared" si="8"/>
        <v>445737.83</v>
      </c>
      <c r="O23" s="11">
        <f t="shared" si="8"/>
        <v>462777.85000000003</v>
      </c>
      <c r="P23" s="11">
        <f t="shared" si="5"/>
        <v>116.50281420981344</v>
      </c>
      <c r="Q23" s="11">
        <f t="shared" si="5"/>
        <v>101.41634581914319</v>
      </c>
      <c r="R23" s="11">
        <f t="shared" si="5"/>
        <v>104.67393888780498</v>
      </c>
      <c r="S23" s="11">
        <f t="shared" si="5"/>
        <v>108.6603929818023</v>
      </c>
      <c r="T23" s="11">
        <f t="shared" si="5"/>
        <v>103.82287947154947</v>
      </c>
    </row>
    <row r="24" spans="1:20" ht="27.75" x14ac:dyDescent="0.4">
      <c r="A24" s="27"/>
      <c r="B24" s="44"/>
      <c r="C24" s="19"/>
      <c r="D24" s="19"/>
      <c r="E24" s="19"/>
      <c r="F24" s="19"/>
      <c r="G24" s="19"/>
      <c r="H24" s="19"/>
      <c r="I24" s="5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26.25" x14ac:dyDescent="0.4">
      <c r="A25" s="368" t="s">
        <v>240</v>
      </c>
      <c r="B25" s="369"/>
      <c r="C25" s="369"/>
      <c r="D25" s="369"/>
      <c r="E25" s="369"/>
      <c r="F25" s="369"/>
      <c r="G25" s="369"/>
      <c r="H25" s="369"/>
      <c r="I25" s="36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26.25" x14ac:dyDescent="0.4">
      <c r="A26" s="28" t="s">
        <v>181</v>
      </c>
      <c r="B26" s="45"/>
      <c r="C26" s="29"/>
      <c r="D26" s="29"/>
      <c r="E26" s="29"/>
      <c r="F26" s="29"/>
      <c r="G26" s="29"/>
      <c r="H26" s="29"/>
      <c r="I26" s="53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57.75" customHeight="1" x14ac:dyDescent="0.2">
      <c r="A27" s="367" t="s">
        <v>242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</row>
    <row r="28" spans="1:20" ht="20.25" x14ac:dyDescent="0.3">
      <c r="A28" s="21"/>
      <c r="B28" s="46"/>
      <c r="C28" s="16"/>
      <c r="D28" s="16"/>
      <c r="E28" s="16"/>
      <c r="F28" s="16"/>
      <c r="G28" s="16"/>
      <c r="H28" s="16"/>
      <c r="I28" s="54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20" ht="20.25" x14ac:dyDescent="0.3">
      <c r="A29" s="16"/>
      <c r="B29" s="46"/>
      <c r="C29" s="16"/>
      <c r="D29" s="16"/>
      <c r="E29" s="16"/>
      <c r="F29" s="16"/>
      <c r="G29" s="16"/>
      <c r="H29" s="16"/>
      <c r="I29" s="54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20" ht="20.25" x14ac:dyDescent="0.3">
      <c r="A30" s="16"/>
      <c r="B30" s="46"/>
      <c r="C30" s="16"/>
      <c r="D30" s="16"/>
      <c r="E30" s="16"/>
      <c r="F30" s="16"/>
      <c r="G30" s="16"/>
      <c r="H30" s="16"/>
      <c r="I30" s="54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0" ht="20.25" x14ac:dyDescent="0.3">
      <c r="A31" s="16"/>
      <c r="B31" s="46"/>
      <c r="C31" s="16"/>
      <c r="D31" s="16"/>
      <c r="E31" s="16"/>
      <c r="F31" s="16"/>
      <c r="G31" s="16"/>
      <c r="H31" s="16"/>
      <c r="I31" s="54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20" ht="20.25" x14ac:dyDescent="0.3">
      <c r="A32" s="16"/>
      <c r="B32" s="46"/>
      <c r="C32" s="16"/>
      <c r="D32" s="16"/>
      <c r="E32" s="16"/>
      <c r="F32" s="16"/>
      <c r="G32" s="16"/>
      <c r="H32" s="16"/>
      <c r="I32" s="54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20.25" x14ac:dyDescent="0.3">
      <c r="A33" s="16"/>
      <c r="B33" s="46"/>
      <c r="C33" s="16"/>
      <c r="D33" s="16"/>
      <c r="E33" s="16"/>
      <c r="F33" s="16"/>
      <c r="G33" s="16"/>
      <c r="H33" s="16"/>
      <c r="I33" s="54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20.25" x14ac:dyDescent="0.3">
      <c r="A34" s="16"/>
      <c r="B34" s="46"/>
      <c r="C34" s="16"/>
      <c r="D34" s="16"/>
      <c r="E34" s="16"/>
      <c r="F34" s="16"/>
      <c r="G34" s="16"/>
      <c r="H34" s="16"/>
      <c r="I34" s="54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20.25" x14ac:dyDescent="0.3">
      <c r="A35" s="16"/>
      <c r="B35" s="46"/>
      <c r="C35" s="16"/>
      <c r="D35" s="16"/>
      <c r="E35" s="16"/>
      <c r="F35" s="16"/>
      <c r="G35" s="16"/>
      <c r="H35" s="16"/>
      <c r="I35" s="54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x14ac:dyDescent="0.2">
      <c r="A36" s="18"/>
      <c r="B36" s="47"/>
      <c r="C36" s="18"/>
      <c r="D36" s="18"/>
      <c r="E36" s="18"/>
      <c r="F36" s="18"/>
      <c r="G36" s="18"/>
      <c r="H36" s="18"/>
      <c r="I36" s="55"/>
    </row>
    <row r="37" spans="1:19" x14ac:dyDescent="0.2">
      <c r="A37" s="18"/>
      <c r="B37" s="47"/>
      <c r="C37" s="18"/>
      <c r="D37" s="18"/>
      <c r="E37" s="18"/>
      <c r="F37" s="18"/>
      <c r="G37" s="18"/>
      <c r="H37" s="18"/>
      <c r="I37" s="55"/>
    </row>
    <row r="38" spans="1:19" x14ac:dyDescent="0.2">
      <c r="A38" s="18"/>
      <c r="B38" s="47"/>
      <c r="C38" s="18"/>
      <c r="D38" s="18"/>
      <c r="E38" s="18"/>
      <c r="F38" s="18"/>
      <c r="G38" s="18"/>
      <c r="H38" s="18"/>
      <c r="I38" s="55"/>
    </row>
    <row r="39" spans="1:19" x14ac:dyDescent="0.2">
      <c r="A39" s="18"/>
      <c r="B39" s="47"/>
      <c r="C39" s="18"/>
      <c r="D39" s="18"/>
      <c r="E39" s="18"/>
      <c r="F39" s="18"/>
      <c r="G39" s="18"/>
      <c r="H39" s="18"/>
      <c r="I39" s="55"/>
    </row>
    <row r="40" spans="1:19" x14ac:dyDescent="0.2">
      <c r="A40" s="18"/>
      <c r="B40" s="47"/>
      <c r="C40" s="18"/>
      <c r="D40" s="18"/>
      <c r="E40" s="18"/>
      <c r="F40" s="18"/>
      <c r="G40" s="18"/>
      <c r="H40" s="18"/>
      <c r="I40" s="55"/>
    </row>
    <row r="41" spans="1:19" x14ac:dyDescent="0.2">
      <c r="A41" s="18"/>
      <c r="B41" s="47"/>
      <c r="C41" s="18"/>
      <c r="D41" s="18"/>
      <c r="E41" s="18"/>
      <c r="F41" s="18"/>
      <c r="G41" s="18"/>
      <c r="H41" s="18"/>
      <c r="I41" s="55"/>
    </row>
    <row r="42" spans="1:19" x14ac:dyDescent="0.2">
      <c r="A42" s="18"/>
      <c r="B42" s="47"/>
      <c r="C42" s="18"/>
      <c r="D42" s="18"/>
      <c r="E42" s="18"/>
      <c r="F42" s="18"/>
      <c r="G42" s="18"/>
      <c r="H42" s="18"/>
      <c r="I42" s="55"/>
    </row>
  </sheetData>
  <mergeCells count="14">
    <mergeCell ref="N1:T1"/>
    <mergeCell ref="B5:H5"/>
    <mergeCell ref="J5:O5"/>
    <mergeCell ref="A2:S2"/>
    <mergeCell ref="A3:S3"/>
    <mergeCell ref="A5:A6"/>
    <mergeCell ref="I5:I6"/>
    <mergeCell ref="P5:T5"/>
    <mergeCell ref="A8:T8"/>
    <mergeCell ref="A15:T15"/>
    <mergeCell ref="A27:S27"/>
    <mergeCell ref="A25:I25"/>
    <mergeCell ref="A19:T19"/>
    <mergeCell ref="A9:T9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1" manualBreakCount="1">
    <brk id="8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</sheetPr>
  <dimension ref="A1:P18"/>
  <sheetViews>
    <sheetView view="pageBreakPreview" zoomScale="75" zoomScaleNormal="75" workbookViewId="0">
      <selection activeCell="H16" sqref="H16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385" t="s">
        <v>57</v>
      </c>
      <c r="N1" s="385"/>
      <c r="O1" s="112"/>
      <c r="P1" s="112"/>
    </row>
    <row r="3" spans="1:16" ht="72" customHeight="1" x14ac:dyDescent="0.2">
      <c r="A3" s="386" t="s">
        <v>182</v>
      </c>
      <c r="B3" s="386"/>
      <c r="C3" s="386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</row>
    <row r="4" spans="1:16" ht="29.25" customHeight="1" x14ac:dyDescent="0.2">
      <c r="A4" s="154"/>
      <c r="B4" s="154"/>
      <c r="C4" s="154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6" ht="63" customHeight="1" x14ac:dyDescent="0.2">
      <c r="A5" s="390" t="s">
        <v>260</v>
      </c>
      <c r="B5" s="390" t="s">
        <v>46</v>
      </c>
      <c r="C5" s="390" t="s">
        <v>4</v>
      </c>
      <c r="D5" s="390" t="s">
        <v>5</v>
      </c>
      <c r="E5" s="390" t="s">
        <v>53</v>
      </c>
      <c r="F5" s="390"/>
      <c r="G5" s="390" t="s">
        <v>6</v>
      </c>
      <c r="H5" s="390" t="s">
        <v>7</v>
      </c>
      <c r="I5" s="390" t="s">
        <v>44</v>
      </c>
      <c r="J5" s="390"/>
      <c r="K5" s="390"/>
      <c r="L5" s="390"/>
      <c r="M5" s="388" t="s">
        <v>54</v>
      </c>
      <c r="N5" s="388" t="s">
        <v>45</v>
      </c>
    </row>
    <row r="6" spans="1:16" ht="46.5" customHeight="1" thickBot="1" x14ac:dyDescent="0.25">
      <c r="A6" s="390"/>
      <c r="B6" s="390"/>
      <c r="C6" s="390"/>
      <c r="D6" s="390"/>
      <c r="E6" s="390"/>
      <c r="F6" s="390"/>
      <c r="G6" s="390"/>
      <c r="H6" s="390"/>
      <c r="I6" s="220" t="s">
        <v>48</v>
      </c>
      <c r="J6" s="220" t="s">
        <v>49</v>
      </c>
      <c r="K6" s="220" t="s">
        <v>50</v>
      </c>
      <c r="L6" s="220" t="s">
        <v>47</v>
      </c>
      <c r="M6" s="389"/>
      <c r="N6" s="389"/>
    </row>
    <row r="7" spans="1:16" ht="33" customHeight="1" x14ac:dyDescent="0.25">
      <c r="A7" s="391"/>
      <c r="B7" s="393"/>
      <c r="C7" s="393" t="s">
        <v>52</v>
      </c>
      <c r="D7" s="393"/>
      <c r="E7" s="323" t="s">
        <v>178</v>
      </c>
      <c r="F7" s="324"/>
      <c r="G7" s="156"/>
      <c r="H7" s="156"/>
      <c r="I7" s="156"/>
      <c r="J7" s="156"/>
      <c r="K7" s="156"/>
      <c r="L7" s="156"/>
      <c r="M7" s="156"/>
      <c r="N7" s="156"/>
    </row>
    <row r="8" spans="1:16" ht="18" x14ac:dyDescent="0.25">
      <c r="A8" s="391"/>
      <c r="B8" s="394"/>
      <c r="C8" s="394"/>
      <c r="D8" s="394"/>
      <c r="E8" s="318">
        <v>2017</v>
      </c>
      <c r="F8" s="318">
        <v>2013</v>
      </c>
      <c r="G8" s="156"/>
      <c r="H8" s="156"/>
      <c r="I8" s="156"/>
      <c r="J8" s="156"/>
      <c r="K8" s="156"/>
      <c r="L8" s="156"/>
      <c r="M8" s="156"/>
      <c r="N8" s="156"/>
    </row>
    <row r="9" spans="1:16" ht="18" x14ac:dyDescent="0.25">
      <c r="A9" s="391"/>
      <c r="B9" s="394"/>
      <c r="C9" s="394"/>
      <c r="D9" s="394"/>
      <c r="E9" s="318">
        <v>2018</v>
      </c>
      <c r="F9" s="318">
        <v>2013</v>
      </c>
      <c r="G9" s="156"/>
      <c r="H9" s="156"/>
      <c r="I9" s="156"/>
      <c r="J9" s="156"/>
      <c r="K9" s="156"/>
      <c r="L9" s="156"/>
      <c r="M9" s="156"/>
      <c r="N9" s="156"/>
    </row>
    <row r="10" spans="1:16" ht="18" x14ac:dyDescent="0.25">
      <c r="A10" s="391"/>
      <c r="B10" s="394"/>
      <c r="C10" s="394"/>
      <c r="D10" s="394"/>
      <c r="E10" s="318">
        <v>2019</v>
      </c>
      <c r="F10" s="318">
        <v>2013</v>
      </c>
      <c r="G10" s="156"/>
      <c r="H10" s="156"/>
      <c r="I10" s="156"/>
      <c r="J10" s="156"/>
      <c r="K10" s="156"/>
      <c r="L10" s="156"/>
      <c r="M10" s="156"/>
      <c r="N10" s="156"/>
    </row>
    <row r="11" spans="1:16" ht="16.5" customHeight="1" thickBot="1" x14ac:dyDescent="0.3">
      <c r="A11" s="391"/>
      <c r="B11" s="395"/>
      <c r="C11" s="395"/>
      <c r="D11" s="395"/>
      <c r="E11" s="318">
        <v>2020</v>
      </c>
      <c r="F11" s="318">
        <v>2013</v>
      </c>
      <c r="G11" s="156"/>
      <c r="H11" s="156"/>
      <c r="I11" s="156"/>
      <c r="J11" s="156"/>
      <c r="K11" s="156"/>
      <c r="L11" s="156"/>
      <c r="M11" s="156"/>
      <c r="N11" s="156"/>
    </row>
    <row r="12" spans="1:16" ht="33" customHeight="1" x14ac:dyDescent="0.25">
      <c r="A12" s="391"/>
      <c r="B12" s="393"/>
      <c r="C12" s="393" t="s">
        <v>69</v>
      </c>
      <c r="D12" s="393"/>
      <c r="E12" s="323" t="s">
        <v>178</v>
      </c>
      <c r="F12" s="324"/>
      <c r="G12" s="156"/>
      <c r="H12" s="156"/>
      <c r="I12" s="156"/>
      <c r="J12" s="156"/>
      <c r="K12" s="156"/>
      <c r="L12" s="156"/>
      <c r="M12" s="156"/>
      <c r="N12" s="156"/>
    </row>
    <row r="13" spans="1:16" ht="18" x14ac:dyDescent="0.25">
      <c r="A13" s="391"/>
      <c r="B13" s="394"/>
      <c r="C13" s="394"/>
      <c r="D13" s="394"/>
      <c r="E13" s="318">
        <v>2017</v>
      </c>
      <c r="F13" s="318">
        <v>2013</v>
      </c>
      <c r="G13" s="156"/>
      <c r="H13" s="156"/>
      <c r="I13" s="156"/>
      <c r="J13" s="156"/>
      <c r="K13" s="156"/>
      <c r="L13" s="156"/>
      <c r="M13" s="156"/>
      <c r="N13" s="156"/>
    </row>
    <row r="14" spans="1:16" ht="18" x14ac:dyDescent="0.25">
      <c r="A14" s="391"/>
      <c r="B14" s="394"/>
      <c r="C14" s="394"/>
      <c r="D14" s="394"/>
      <c r="E14" s="318">
        <v>2018</v>
      </c>
      <c r="F14" s="318">
        <v>2013</v>
      </c>
      <c r="G14" s="156"/>
      <c r="H14" s="156"/>
      <c r="I14" s="156"/>
      <c r="J14" s="156"/>
      <c r="K14" s="156"/>
      <c r="L14" s="156"/>
      <c r="M14" s="156"/>
      <c r="N14" s="156"/>
    </row>
    <row r="15" spans="1:16" ht="18" x14ac:dyDescent="0.25">
      <c r="A15" s="391"/>
      <c r="B15" s="394"/>
      <c r="C15" s="394"/>
      <c r="D15" s="394"/>
      <c r="E15" s="318">
        <v>2019</v>
      </c>
      <c r="F15" s="318">
        <v>2013</v>
      </c>
      <c r="G15" s="156"/>
      <c r="H15" s="156"/>
      <c r="I15" s="156"/>
      <c r="J15" s="156"/>
      <c r="K15" s="156"/>
      <c r="L15" s="156"/>
      <c r="M15" s="156"/>
      <c r="N15" s="156"/>
    </row>
    <row r="16" spans="1:16" ht="18" x14ac:dyDescent="0.25">
      <c r="A16" s="391"/>
      <c r="B16" s="395" t="s">
        <v>51</v>
      </c>
      <c r="C16" s="395"/>
      <c r="D16" s="395"/>
      <c r="E16" s="318">
        <v>2020</v>
      </c>
      <c r="F16" s="318">
        <v>2013</v>
      </c>
      <c r="G16" s="156"/>
      <c r="H16" s="156"/>
      <c r="I16" s="156"/>
      <c r="J16" s="156"/>
      <c r="K16" s="156"/>
      <c r="L16" s="156"/>
      <c r="M16" s="156"/>
      <c r="N16" s="156"/>
    </row>
    <row r="17" spans="1:14" ht="30" customHeight="1" x14ac:dyDescent="0.2">
      <c r="A17" s="392" t="s">
        <v>90</v>
      </c>
      <c r="B17" s="392"/>
      <c r="C17" s="392"/>
      <c r="D17" s="392"/>
      <c r="E17" s="392"/>
      <c r="F17" s="392"/>
      <c r="G17" s="180"/>
      <c r="H17" s="180"/>
      <c r="I17" s="190"/>
      <c r="J17" s="190"/>
      <c r="K17" s="190"/>
      <c r="L17" s="190"/>
      <c r="M17" s="180"/>
      <c r="N17" s="180"/>
    </row>
    <row r="18" spans="1:14" ht="27.75" customHeight="1" x14ac:dyDescent="0.2">
      <c r="A18" s="392" t="s">
        <v>91</v>
      </c>
      <c r="B18" s="392"/>
      <c r="C18" s="392"/>
      <c r="D18" s="392"/>
      <c r="E18" s="392"/>
      <c r="F18" s="392"/>
      <c r="G18" s="180"/>
      <c r="H18" s="180"/>
      <c r="I18" s="190"/>
      <c r="J18" s="190"/>
      <c r="K18" s="190"/>
      <c r="L18" s="190"/>
      <c r="M18" s="180"/>
      <c r="N18" s="180"/>
    </row>
  </sheetData>
  <mergeCells count="32">
    <mergeCell ref="A17:F17"/>
    <mergeCell ref="E13:F13"/>
    <mergeCell ref="A18:F18"/>
    <mergeCell ref="B7:B11"/>
    <mergeCell ref="A7:A11"/>
    <mergeCell ref="E11:F11"/>
    <mergeCell ref="C7:C11"/>
    <mergeCell ref="D7:D11"/>
    <mergeCell ref="B12:B16"/>
    <mergeCell ref="E9:F9"/>
    <mergeCell ref="D12:D16"/>
    <mergeCell ref="E10:F10"/>
    <mergeCell ref="E14:F14"/>
    <mergeCell ref="C12:C16"/>
    <mergeCell ref="E7:F7"/>
    <mergeCell ref="E8:F8"/>
    <mergeCell ref="E12:F12"/>
    <mergeCell ref="E16:F16"/>
    <mergeCell ref="M1:N1"/>
    <mergeCell ref="A3:N3"/>
    <mergeCell ref="M5:M6"/>
    <mergeCell ref="A5:A6"/>
    <mergeCell ref="D5:D6"/>
    <mergeCell ref="N5:N6"/>
    <mergeCell ref="H5:H6"/>
    <mergeCell ref="I5:L5"/>
    <mergeCell ref="G5:G6"/>
    <mergeCell ref="B5:B6"/>
    <mergeCell ref="E15:F15"/>
    <mergeCell ref="A12:A16"/>
    <mergeCell ref="C5:C6"/>
    <mergeCell ref="E5:F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view="pageBreakPreview" topLeftCell="A13" zoomScale="75" workbookViewId="0">
      <selection activeCell="J46" sqref="J46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16.5" customHeight="1" x14ac:dyDescent="0.25">
      <c r="A5" s="306" t="s">
        <v>165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/>
      <c r="D11" s="130"/>
      <c r="E11" s="130"/>
      <c r="F11" s="130"/>
      <c r="G11" s="131"/>
      <c r="H11" s="228"/>
      <c r="I11" s="132"/>
      <c r="J11" s="131"/>
    </row>
    <row r="12" spans="1:11" ht="33" customHeight="1" x14ac:dyDescent="0.2">
      <c r="A12" s="133" t="s">
        <v>42</v>
      </c>
      <c r="B12" s="134" t="s">
        <v>201</v>
      </c>
      <c r="C12" s="135"/>
      <c r="D12" s="135"/>
      <c r="E12" s="135"/>
      <c r="F12" s="135"/>
      <c r="G12" s="136"/>
      <c r="H12" s="229"/>
      <c r="I12" s="135"/>
      <c r="J12" s="136"/>
    </row>
    <row r="13" spans="1:11" ht="36.75" customHeight="1" x14ac:dyDescent="0.25">
      <c r="A13" s="133" t="s">
        <v>15</v>
      </c>
      <c r="B13" s="134" t="s">
        <v>16</v>
      </c>
      <c r="C13" s="137"/>
      <c r="D13" s="137"/>
      <c r="E13" s="137"/>
      <c r="F13" s="137"/>
      <c r="G13" s="138"/>
      <c r="H13" s="230"/>
      <c r="I13" s="137"/>
      <c r="J13" s="138"/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16650</v>
      </c>
      <c r="D15" s="135">
        <v>16650</v>
      </c>
      <c r="E15" s="135">
        <v>16092</v>
      </c>
      <c r="F15" s="135">
        <v>16574</v>
      </c>
      <c r="G15" s="136">
        <v>16413</v>
      </c>
      <c r="H15" s="229">
        <v>16735</v>
      </c>
      <c r="I15" s="135">
        <v>16800</v>
      </c>
      <c r="J15" s="136">
        <v>16900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988</v>
      </c>
      <c r="D17" s="135">
        <v>988</v>
      </c>
      <c r="E17" s="135"/>
      <c r="F17" s="135"/>
      <c r="G17" s="136"/>
      <c r="H17" s="229"/>
      <c r="I17" s="135"/>
      <c r="J17" s="136"/>
    </row>
    <row r="18" spans="1:10" ht="43.5" customHeight="1" x14ac:dyDescent="0.2">
      <c r="A18" s="133" t="s">
        <v>21</v>
      </c>
      <c r="B18" s="134" t="s">
        <v>16</v>
      </c>
      <c r="C18" s="135"/>
      <c r="D18" s="135"/>
      <c r="E18" s="135"/>
      <c r="F18" s="135"/>
      <c r="G18" s="136"/>
      <c r="H18" s="229"/>
      <c r="I18" s="135"/>
      <c r="J18" s="136"/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>
        <v>7.8</v>
      </c>
      <c r="D21" s="135">
        <v>7.8</v>
      </c>
      <c r="E21" s="135">
        <v>7.8</v>
      </c>
      <c r="F21" s="135">
        <v>7.8</v>
      </c>
      <c r="G21" s="136">
        <v>7.8</v>
      </c>
      <c r="H21" s="229">
        <v>7.8</v>
      </c>
      <c r="I21" s="135">
        <v>7.8</v>
      </c>
      <c r="J21" s="136">
        <v>7.8</v>
      </c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/>
      <c r="D26" s="135"/>
      <c r="E26" s="135"/>
      <c r="F26" s="135"/>
      <c r="G26" s="136"/>
      <c r="H26" s="229"/>
      <c r="I26" s="135"/>
      <c r="J26" s="136"/>
    </row>
    <row r="27" spans="1:10" ht="31.5" x14ac:dyDescent="0.2">
      <c r="A27" s="140" t="s">
        <v>30</v>
      </c>
      <c r="B27" s="134" t="s">
        <v>16</v>
      </c>
      <c r="C27" s="135"/>
      <c r="D27" s="135"/>
      <c r="E27" s="135"/>
      <c r="F27" s="135"/>
      <c r="G27" s="136"/>
      <c r="H27" s="229"/>
      <c r="I27" s="135"/>
      <c r="J27" s="136"/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/>
      <c r="D36" s="137"/>
      <c r="E36" s="137"/>
      <c r="F36" s="137"/>
      <c r="G36" s="138"/>
      <c r="H36" s="230"/>
      <c r="I36" s="137"/>
      <c r="J36" s="138"/>
    </row>
    <row r="37" spans="1:11" ht="32.25" customHeight="1" x14ac:dyDescent="0.25">
      <c r="A37" s="133" t="s">
        <v>43</v>
      </c>
      <c r="B37" s="134" t="s">
        <v>212</v>
      </c>
      <c r="C37" s="137">
        <v>1</v>
      </c>
      <c r="D37" s="137">
        <v>1</v>
      </c>
      <c r="E37" s="137">
        <v>1</v>
      </c>
      <c r="F37" s="137">
        <v>1</v>
      </c>
      <c r="G37" s="138">
        <v>1</v>
      </c>
      <c r="H37" s="230">
        <v>1</v>
      </c>
      <c r="I37" s="137">
        <v>1</v>
      </c>
      <c r="J37" s="138">
        <v>1</v>
      </c>
    </row>
    <row r="38" spans="1:11" ht="34.5" customHeight="1" x14ac:dyDescent="0.25">
      <c r="A38" s="133" t="s">
        <v>217</v>
      </c>
      <c r="B38" s="134" t="s">
        <v>16</v>
      </c>
      <c r="C38" s="137">
        <v>144</v>
      </c>
      <c r="D38" s="137">
        <v>144</v>
      </c>
      <c r="E38" s="137">
        <v>144</v>
      </c>
      <c r="F38" s="137">
        <v>144</v>
      </c>
      <c r="G38" s="138">
        <v>144</v>
      </c>
      <c r="H38" s="230">
        <v>144</v>
      </c>
      <c r="I38" s="137">
        <v>144</v>
      </c>
      <c r="J38" s="138">
        <v>144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 t="s">
        <v>226</v>
      </c>
      <c r="B45" s="129" t="s">
        <v>39</v>
      </c>
      <c r="C45" s="149">
        <v>6</v>
      </c>
      <c r="D45" s="149">
        <v>6</v>
      </c>
      <c r="E45" s="149">
        <v>6</v>
      </c>
      <c r="F45" s="149">
        <v>6.8</v>
      </c>
      <c r="G45" s="150">
        <v>6.8</v>
      </c>
      <c r="H45" s="232">
        <v>6.5</v>
      </c>
      <c r="I45" s="149">
        <v>6.5</v>
      </c>
      <c r="J45" s="165">
        <v>7</v>
      </c>
    </row>
    <row r="46" spans="1:11" ht="22.5" customHeight="1" thickBot="1" x14ac:dyDescent="0.3">
      <c r="A46" s="166" t="s">
        <v>225</v>
      </c>
      <c r="B46" s="167" t="s">
        <v>158</v>
      </c>
      <c r="C46" s="143">
        <v>655</v>
      </c>
      <c r="D46" s="143">
        <v>660</v>
      </c>
      <c r="E46" s="143">
        <v>660</v>
      </c>
      <c r="F46" s="143">
        <v>660</v>
      </c>
      <c r="G46" s="144">
        <v>670</v>
      </c>
      <c r="H46" s="231">
        <v>670</v>
      </c>
      <c r="I46" s="143">
        <v>675</v>
      </c>
      <c r="J46" s="168">
        <v>690</v>
      </c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B61:C61"/>
    <mergeCell ref="B60:C60"/>
    <mergeCell ref="A56:A60"/>
    <mergeCell ref="A51:A55"/>
    <mergeCell ref="B53:C53"/>
    <mergeCell ref="B52:C52"/>
    <mergeCell ref="B51:C51"/>
    <mergeCell ref="B54:C54"/>
    <mergeCell ref="B55:C55"/>
    <mergeCell ref="B59:C59"/>
    <mergeCell ref="B57:C57"/>
    <mergeCell ref="B56:C56"/>
    <mergeCell ref="B58:C58"/>
    <mergeCell ref="F1:J1"/>
    <mergeCell ref="A7:I7"/>
    <mergeCell ref="A6:K6"/>
    <mergeCell ref="F8:J8"/>
    <mergeCell ref="A2:K2"/>
    <mergeCell ref="A3:K3"/>
    <mergeCell ref="A5:K5"/>
    <mergeCell ref="D8:D10"/>
    <mergeCell ref="E8:E10"/>
    <mergeCell ref="C8:C10"/>
    <mergeCell ref="A8:A10"/>
    <mergeCell ref="J9:J10"/>
    <mergeCell ref="I9:I10"/>
    <mergeCell ref="F9:H9"/>
    <mergeCell ref="B8:B10"/>
    <mergeCell ref="F43:H43"/>
    <mergeCell ref="E49:E50"/>
    <mergeCell ref="C42:C44"/>
    <mergeCell ref="D42:D44"/>
    <mergeCell ref="B49:C50"/>
    <mergeCell ref="D49:D50"/>
    <mergeCell ref="A49:A50"/>
    <mergeCell ref="E42:E44"/>
    <mergeCell ref="F42:J42"/>
    <mergeCell ref="J43:J44"/>
    <mergeCell ref="A42:A44"/>
    <mergeCell ref="B42:B44"/>
    <mergeCell ref="J49:J50"/>
    <mergeCell ref="F49:H49"/>
    <mergeCell ref="I49:I50"/>
    <mergeCell ref="I43:I44"/>
    <mergeCell ref="A48:K4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view="pageBreakPreview" topLeftCell="A49" zoomScale="75" workbookViewId="0">
      <selection activeCell="L37" sqref="L37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13.5" customHeight="1" x14ac:dyDescent="0.25">
      <c r="A5" s="306" t="s">
        <v>164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/>
      <c r="D11" s="130"/>
      <c r="E11" s="130"/>
      <c r="F11" s="130"/>
      <c r="G11" s="131"/>
      <c r="H11" s="228"/>
      <c r="I11" s="132"/>
      <c r="J11" s="131"/>
    </row>
    <row r="12" spans="1:11" ht="33" customHeight="1" x14ac:dyDescent="0.2">
      <c r="A12" s="133" t="s">
        <v>42</v>
      </c>
      <c r="B12" s="134" t="s">
        <v>201</v>
      </c>
      <c r="C12" s="135"/>
      <c r="D12" s="135"/>
      <c r="E12" s="135"/>
      <c r="F12" s="135"/>
      <c r="G12" s="136"/>
      <c r="H12" s="229"/>
      <c r="I12" s="135"/>
      <c r="J12" s="136"/>
    </row>
    <row r="13" spans="1:11" ht="36.75" customHeight="1" x14ac:dyDescent="0.25">
      <c r="A13" s="133" t="s">
        <v>15</v>
      </c>
      <c r="B13" s="134" t="s">
        <v>16</v>
      </c>
      <c r="C13" s="137"/>
      <c r="D13" s="137"/>
      <c r="E13" s="137"/>
      <c r="F13" s="137"/>
      <c r="G13" s="138"/>
      <c r="H13" s="230"/>
      <c r="I13" s="137"/>
      <c r="J13" s="138"/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173897</v>
      </c>
      <c r="D15" s="135">
        <v>173897</v>
      </c>
      <c r="E15" s="135">
        <v>170716</v>
      </c>
      <c r="F15" s="135">
        <v>174130</v>
      </c>
      <c r="G15" s="136">
        <v>175837</v>
      </c>
      <c r="H15" s="229">
        <v>177532.6</v>
      </c>
      <c r="I15" s="135">
        <v>180300</v>
      </c>
      <c r="J15" s="136">
        <v>181312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7586</v>
      </c>
      <c r="D17" s="135">
        <v>8200</v>
      </c>
      <c r="E17" s="135">
        <v>6800</v>
      </c>
      <c r="F17" s="135">
        <v>10000</v>
      </c>
      <c r="G17" s="136">
        <v>10000</v>
      </c>
      <c r="H17" s="229">
        <v>10000</v>
      </c>
      <c r="I17" s="135">
        <v>10000</v>
      </c>
      <c r="J17" s="136">
        <v>10000</v>
      </c>
    </row>
    <row r="18" spans="1:10" ht="43.5" customHeight="1" x14ac:dyDescent="0.2">
      <c r="A18" s="133" t="s">
        <v>21</v>
      </c>
      <c r="B18" s="134" t="s">
        <v>16</v>
      </c>
      <c r="C18" s="135"/>
      <c r="D18" s="135"/>
      <c r="E18" s="135"/>
      <c r="F18" s="135"/>
      <c r="G18" s="136"/>
      <c r="H18" s="229"/>
      <c r="I18" s="135"/>
      <c r="J18" s="136"/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>
        <v>2.2000000000000002</v>
      </c>
      <c r="D21" s="135">
        <v>2.2000000000000002</v>
      </c>
      <c r="E21" s="135">
        <v>2.2000000000000002</v>
      </c>
      <c r="F21" s="135">
        <v>2.2000000000000002</v>
      </c>
      <c r="G21" s="136">
        <v>2.2000000000000002</v>
      </c>
      <c r="H21" s="229">
        <v>2.2000000000000002</v>
      </c>
      <c r="I21" s="135">
        <v>2.2000000000000002</v>
      </c>
      <c r="J21" s="136">
        <v>2.2000000000000002</v>
      </c>
    </row>
    <row r="22" spans="1:10" ht="15.75" x14ac:dyDescent="0.2">
      <c r="A22" s="139" t="s">
        <v>25</v>
      </c>
      <c r="B22" s="134" t="s">
        <v>201</v>
      </c>
      <c r="C22" s="135">
        <v>0.7</v>
      </c>
      <c r="D22" s="135">
        <v>0.7</v>
      </c>
      <c r="E22" s="135">
        <v>0.7</v>
      </c>
      <c r="F22" s="135">
        <v>0.7</v>
      </c>
      <c r="G22" s="136">
        <v>0.7</v>
      </c>
      <c r="H22" s="229">
        <v>0.7</v>
      </c>
      <c r="I22" s="135">
        <v>0.7</v>
      </c>
      <c r="J22" s="136">
        <v>0.7</v>
      </c>
    </row>
    <row r="23" spans="1:10" ht="15.75" x14ac:dyDescent="0.2">
      <c r="A23" s="139" t="s">
        <v>26</v>
      </c>
      <c r="B23" s="134" t="s">
        <v>201</v>
      </c>
      <c r="C23" s="135">
        <v>10.4</v>
      </c>
      <c r="D23" s="135">
        <v>10.4</v>
      </c>
      <c r="E23" s="135">
        <v>10.4</v>
      </c>
      <c r="F23" s="135">
        <v>10.4</v>
      </c>
      <c r="G23" s="136">
        <v>10.4</v>
      </c>
      <c r="H23" s="229">
        <v>10.4</v>
      </c>
      <c r="I23" s="135">
        <v>10.4</v>
      </c>
      <c r="J23" s="136">
        <v>10.4</v>
      </c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>
        <v>34255</v>
      </c>
      <c r="D26" s="135">
        <v>35632</v>
      </c>
      <c r="E26" s="135">
        <v>35200</v>
      </c>
      <c r="F26" s="135">
        <v>36000</v>
      </c>
      <c r="G26" s="136">
        <v>37000</v>
      </c>
      <c r="H26" s="229">
        <v>38000</v>
      </c>
      <c r="I26" s="135">
        <v>47500</v>
      </c>
      <c r="J26" s="136">
        <v>47500</v>
      </c>
    </row>
    <row r="27" spans="1:10" ht="31.5" x14ac:dyDescent="0.2">
      <c r="A27" s="140" t="s">
        <v>30</v>
      </c>
      <c r="B27" s="134" t="s">
        <v>16</v>
      </c>
      <c r="C27" s="135">
        <v>34255</v>
      </c>
      <c r="D27" s="135">
        <v>35632</v>
      </c>
      <c r="E27" s="135">
        <v>35200</v>
      </c>
      <c r="F27" s="135">
        <v>36000</v>
      </c>
      <c r="G27" s="136">
        <v>37000</v>
      </c>
      <c r="H27" s="229">
        <v>38000</v>
      </c>
      <c r="I27" s="135">
        <v>47500</v>
      </c>
      <c r="J27" s="136">
        <v>47500</v>
      </c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76</v>
      </c>
      <c r="D36" s="137">
        <v>76</v>
      </c>
      <c r="E36" s="137">
        <v>77</v>
      </c>
      <c r="F36" s="137">
        <v>77</v>
      </c>
      <c r="G36" s="138">
        <v>77</v>
      </c>
      <c r="H36" s="230">
        <v>77</v>
      </c>
      <c r="I36" s="137">
        <v>77</v>
      </c>
      <c r="J36" s="138">
        <v>77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>
        <v>22945</v>
      </c>
      <c r="D38" s="137">
        <v>22945</v>
      </c>
      <c r="E38" s="137">
        <v>21176</v>
      </c>
      <c r="F38" s="137">
        <v>21599</v>
      </c>
      <c r="G38" s="138">
        <v>21392</v>
      </c>
      <c r="H38" s="230">
        <v>21811</v>
      </c>
      <c r="I38" s="137">
        <v>21900</v>
      </c>
      <c r="J38" s="138">
        <v>22000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/>
      <c r="B45" s="129" t="s">
        <v>39</v>
      </c>
      <c r="C45" s="149"/>
      <c r="D45" s="149"/>
      <c r="E45" s="149"/>
      <c r="F45" s="149"/>
      <c r="G45" s="150"/>
      <c r="H45" s="232"/>
      <c r="I45" s="149"/>
      <c r="J45" s="165"/>
    </row>
    <row r="46" spans="1:11" ht="22.5" customHeight="1" thickBot="1" x14ac:dyDescent="0.3">
      <c r="A46" s="166"/>
      <c r="B46" s="167"/>
      <c r="C46" s="143"/>
      <c r="D46" s="143"/>
      <c r="E46" s="143"/>
      <c r="F46" s="143"/>
      <c r="G46" s="144"/>
      <c r="H46" s="231"/>
      <c r="I46" s="143"/>
      <c r="J46" s="168"/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J9:J10"/>
    <mergeCell ref="F1:J1"/>
    <mergeCell ref="D8:D10"/>
    <mergeCell ref="A2:K2"/>
    <mergeCell ref="A3:K3"/>
    <mergeCell ref="A5:K5"/>
    <mergeCell ref="E8:E10"/>
    <mergeCell ref="A6:K6"/>
    <mergeCell ref="F8:J8"/>
    <mergeCell ref="I9:I10"/>
    <mergeCell ref="A8:A10"/>
    <mergeCell ref="A7:I7"/>
    <mergeCell ref="B8:B10"/>
    <mergeCell ref="C8:C10"/>
    <mergeCell ref="F9:H9"/>
    <mergeCell ref="A42:A44"/>
    <mergeCell ref="J49:J50"/>
    <mergeCell ref="I49:I50"/>
    <mergeCell ref="A48:K48"/>
    <mergeCell ref="E42:E44"/>
    <mergeCell ref="D42:D44"/>
    <mergeCell ref="A49:A50"/>
    <mergeCell ref="B49:C50"/>
    <mergeCell ref="F42:J42"/>
    <mergeCell ref="J43:J44"/>
    <mergeCell ref="B42:B44"/>
    <mergeCell ref="C42:C44"/>
    <mergeCell ref="F43:H43"/>
    <mergeCell ref="F49:H49"/>
    <mergeCell ref="I43:I44"/>
    <mergeCell ref="E49:E50"/>
    <mergeCell ref="B61:C61"/>
    <mergeCell ref="B54:C54"/>
    <mergeCell ref="B55:C55"/>
    <mergeCell ref="B60:C60"/>
    <mergeCell ref="B56:C56"/>
    <mergeCell ref="B59:C59"/>
    <mergeCell ref="B57:C57"/>
    <mergeCell ref="D49:D50"/>
    <mergeCell ref="A56:A60"/>
    <mergeCell ref="A51:A55"/>
    <mergeCell ref="B51:C51"/>
    <mergeCell ref="B52:C52"/>
    <mergeCell ref="B53:C53"/>
    <mergeCell ref="B58:C5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view="pageBreakPreview" topLeftCell="A25" zoomScale="75" workbookViewId="0">
      <selection activeCell="N39" sqref="N39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13.5" customHeight="1" x14ac:dyDescent="0.25">
      <c r="A5" s="306" t="s">
        <v>163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/>
      <c r="D11" s="130"/>
      <c r="E11" s="130"/>
      <c r="F11" s="130"/>
      <c r="G11" s="131"/>
      <c r="H11" s="228"/>
      <c r="I11" s="132"/>
      <c r="J11" s="131"/>
    </row>
    <row r="12" spans="1:11" ht="33" customHeight="1" x14ac:dyDescent="0.2">
      <c r="A12" s="133" t="s">
        <v>42</v>
      </c>
      <c r="B12" s="134" t="s">
        <v>201</v>
      </c>
      <c r="C12" s="135"/>
      <c r="D12" s="135"/>
      <c r="E12" s="135"/>
      <c r="F12" s="135"/>
      <c r="G12" s="136"/>
      <c r="H12" s="229"/>
      <c r="I12" s="135"/>
      <c r="J12" s="136"/>
    </row>
    <row r="13" spans="1:11" ht="36.75" customHeight="1" x14ac:dyDescent="0.25">
      <c r="A13" s="133" t="s">
        <v>15</v>
      </c>
      <c r="B13" s="134" t="s">
        <v>16</v>
      </c>
      <c r="C13" s="137"/>
      <c r="D13" s="137"/>
      <c r="E13" s="137"/>
      <c r="F13" s="137"/>
      <c r="G13" s="138"/>
      <c r="H13" s="230"/>
      <c r="I13" s="137"/>
      <c r="J13" s="138"/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90367</v>
      </c>
      <c r="D15" s="135">
        <v>85614</v>
      </c>
      <c r="E15" s="135">
        <v>74160</v>
      </c>
      <c r="F15" s="135">
        <v>88992</v>
      </c>
      <c r="G15" s="136">
        <v>96408</v>
      </c>
      <c r="H15" s="229">
        <v>103824</v>
      </c>
      <c r="I15" s="135">
        <v>105600</v>
      </c>
      <c r="J15" s="136">
        <v>108600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499</v>
      </c>
      <c r="D17" s="135">
        <v>192</v>
      </c>
      <c r="E17" s="135"/>
      <c r="F17" s="135"/>
      <c r="G17" s="136"/>
      <c r="H17" s="229"/>
      <c r="I17" s="135"/>
      <c r="J17" s="136"/>
    </row>
    <row r="18" spans="1:10" ht="43.5" customHeight="1" x14ac:dyDescent="0.2">
      <c r="A18" s="133" t="s">
        <v>21</v>
      </c>
      <c r="B18" s="134" t="s">
        <v>16</v>
      </c>
      <c r="C18" s="135"/>
      <c r="D18" s="135"/>
      <c r="E18" s="135"/>
      <c r="F18" s="135"/>
      <c r="G18" s="136"/>
      <c r="H18" s="229"/>
      <c r="I18" s="135"/>
      <c r="J18" s="136"/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/>
      <c r="D21" s="135"/>
      <c r="E21" s="135"/>
      <c r="F21" s="135"/>
      <c r="G21" s="136"/>
      <c r="H21" s="229"/>
      <c r="I21" s="135"/>
      <c r="J21" s="136"/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>
        <v>5620</v>
      </c>
      <c r="D26" s="135">
        <v>5650</v>
      </c>
      <c r="E26" s="135">
        <v>5800</v>
      </c>
      <c r="F26" s="135">
        <v>6000</v>
      </c>
      <c r="G26" s="136">
        <v>6220</v>
      </c>
      <c r="H26" s="229">
        <v>6200</v>
      </c>
      <c r="I26" s="135">
        <v>6200</v>
      </c>
      <c r="J26" s="136">
        <v>6200</v>
      </c>
    </row>
    <row r="27" spans="1:10" ht="31.5" x14ac:dyDescent="0.2">
      <c r="A27" s="140" t="s">
        <v>30</v>
      </c>
      <c r="B27" s="134" t="s">
        <v>16</v>
      </c>
      <c r="C27" s="135">
        <v>5620</v>
      </c>
      <c r="D27" s="135">
        <v>5650</v>
      </c>
      <c r="E27" s="135">
        <v>5800</v>
      </c>
      <c r="F27" s="135">
        <v>6000</v>
      </c>
      <c r="G27" s="136">
        <v>6220</v>
      </c>
      <c r="H27" s="229">
        <v>6200</v>
      </c>
      <c r="I27" s="135">
        <v>6200</v>
      </c>
      <c r="J27" s="136">
        <v>6200</v>
      </c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17</v>
      </c>
      <c r="D36" s="137">
        <v>15</v>
      </c>
      <c r="E36" s="137">
        <v>14</v>
      </c>
      <c r="F36" s="137">
        <v>15</v>
      </c>
      <c r="G36" s="138">
        <v>15</v>
      </c>
      <c r="H36" s="230">
        <v>15</v>
      </c>
      <c r="I36" s="137">
        <v>15</v>
      </c>
      <c r="J36" s="138">
        <v>15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>
        <v>2054</v>
      </c>
      <c r="D38" s="137">
        <v>2212</v>
      </c>
      <c r="E38" s="137">
        <v>1932</v>
      </c>
      <c r="F38" s="137">
        <v>1970.6</v>
      </c>
      <c r="G38" s="138">
        <v>1990</v>
      </c>
      <c r="H38" s="230">
        <v>2009</v>
      </c>
      <c r="I38" s="137">
        <v>2050</v>
      </c>
      <c r="J38" s="138">
        <v>2100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/>
      <c r="B45" s="129" t="s">
        <v>39</v>
      </c>
      <c r="C45" s="149"/>
      <c r="D45" s="149"/>
      <c r="E45" s="149"/>
      <c r="F45" s="149"/>
      <c r="G45" s="150"/>
      <c r="H45" s="232"/>
      <c r="I45" s="149"/>
      <c r="J45" s="165"/>
    </row>
    <row r="46" spans="1:11" ht="22.5" customHeight="1" thickBot="1" x14ac:dyDescent="0.3">
      <c r="A46" s="166"/>
      <c r="B46" s="167"/>
      <c r="C46" s="143"/>
      <c r="D46" s="143"/>
      <c r="E46" s="143"/>
      <c r="F46" s="143"/>
      <c r="G46" s="144"/>
      <c r="H46" s="231"/>
      <c r="I46" s="143"/>
      <c r="J46" s="168"/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J9:J10"/>
    <mergeCell ref="F1:J1"/>
    <mergeCell ref="D8:D10"/>
    <mergeCell ref="A2:K2"/>
    <mergeCell ref="A3:K3"/>
    <mergeCell ref="A5:K5"/>
    <mergeCell ref="E8:E10"/>
    <mergeCell ref="A6:K6"/>
    <mergeCell ref="F8:J8"/>
    <mergeCell ref="I9:I10"/>
    <mergeCell ref="A8:A10"/>
    <mergeCell ref="A7:I7"/>
    <mergeCell ref="B8:B10"/>
    <mergeCell ref="C8:C10"/>
    <mergeCell ref="F9:H9"/>
    <mergeCell ref="A42:A44"/>
    <mergeCell ref="J49:J50"/>
    <mergeCell ref="I49:I50"/>
    <mergeCell ref="A48:K48"/>
    <mergeCell ref="E42:E44"/>
    <mergeCell ref="D42:D44"/>
    <mergeCell ref="A49:A50"/>
    <mergeCell ref="B49:C50"/>
    <mergeCell ref="F42:J42"/>
    <mergeCell ref="J43:J44"/>
    <mergeCell ref="B42:B44"/>
    <mergeCell ref="C42:C44"/>
    <mergeCell ref="F43:H43"/>
    <mergeCell ref="F49:H49"/>
    <mergeCell ref="I43:I44"/>
    <mergeCell ref="E49:E50"/>
    <mergeCell ref="B61:C61"/>
    <mergeCell ref="B54:C54"/>
    <mergeCell ref="B55:C55"/>
    <mergeCell ref="B60:C60"/>
    <mergeCell ref="B56:C56"/>
    <mergeCell ref="B59:C59"/>
    <mergeCell ref="B57:C57"/>
    <mergeCell ref="D49:D50"/>
    <mergeCell ref="A56:A60"/>
    <mergeCell ref="A51:A55"/>
    <mergeCell ref="B51:C51"/>
    <mergeCell ref="B52:C52"/>
    <mergeCell ref="B53:C53"/>
    <mergeCell ref="B58:C5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8"/>
  <sheetViews>
    <sheetView view="pageBreakPreview" zoomScale="75" workbookViewId="0">
      <selection activeCell="K41" sqref="K41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13.5" customHeight="1" x14ac:dyDescent="0.25">
      <c r="A5" s="306" t="s">
        <v>162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/>
      <c r="D11" s="130"/>
      <c r="E11" s="130"/>
      <c r="F11" s="130"/>
      <c r="G11" s="131"/>
      <c r="H11" s="228"/>
      <c r="I11" s="132"/>
      <c r="J11" s="131"/>
    </row>
    <row r="12" spans="1:11" ht="33" customHeight="1" x14ac:dyDescent="0.2">
      <c r="A12" s="133" t="s">
        <v>42</v>
      </c>
      <c r="B12" s="134" t="s">
        <v>201</v>
      </c>
      <c r="C12" s="135"/>
      <c r="D12" s="135"/>
      <c r="E12" s="135"/>
      <c r="F12" s="135"/>
      <c r="G12" s="136"/>
      <c r="H12" s="229"/>
      <c r="I12" s="135"/>
      <c r="J12" s="136"/>
    </row>
    <row r="13" spans="1:11" ht="36.75" customHeight="1" x14ac:dyDescent="0.25">
      <c r="A13" s="133" t="s">
        <v>15</v>
      </c>
      <c r="B13" s="134" t="s">
        <v>16</v>
      </c>
      <c r="C13" s="137">
        <v>7711</v>
      </c>
      <c r="D13" s="137">
        <v>7711</v>
      </c>
      <c r="E13" s="137">
        <v>7711</v>
      </c>
      <c r="F13" s="137">
        <v>7711</v>
      </c>
      <c r="G13" s="138">
        <v>7711</v>
      </c>
      <c r="H13" s="230">
        <v>7711</v>
      </c>
      <c r="I13" s="137">
        <v>7711</v>
      </c>
      <c r="J13" s="138">
        <v>7711</v>
      </c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12992</v>
      </c>
      <c r="D15" s="135">
        <v>15921</v>
      </c>
      <c r="E15" s="135">
        <v>16424</v>
      </c>
      <c r="F15" s="135">
        <v>15990</v>
      </c>
      <c r="G15" s="136">
        <v>16450</v>
      </c>
      <c r="H15" s="229">
        <v>16752.5</v>
      </c>
      <c r="I15" s="135">
        <v>16800</v>
      </c>
      <c r="J15" s="136">
        <v>16900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5620</v>
      </c>
      <c r="D17" s="135">
        <v>5700</v>
      </c>
      <c r="E17" s="135">
        <v>5700</v>
      </c>
      <c r="F17" s="135">
        <v>5700</v>
      </c>
      <c r="G17" s="136">
        <v>5700</v>
      </c>
      <c r="H17" s="229">
        <v>5700</v>
      </c>
      <c r="I17" s="135">
        <v>5700</v>
      </c>
      <c r="J17" s="136">
        <v>5700</v>
      </c>
    </row>
    <row r="18" spans="1:10" ht="43.5" customHeight="1" x14ac:dyDescent="0.2">
      <c r="A18" s="133" t="s">
        <v>21</v>
      </c>
      <c r="B18" s="134" t="s">
        <v>16</v>
      </c>
      <c r="C18" s="135">
        <v>21533</v>
      </c>
      <c r="D18" s="135">
        <v>21700</v>
      </c>
      <c r="E18" s="135">
        <v>21700</v>
      </c>
      <c r="F18" s="135">
        <v>21700</v>
      </c>
      <c r="G18" s="136">
        <v>21700</v>
      </c>
      <c r="H18" s="229">
        <v>21700</v>
      </c>
      <c r="I18" s="135">
        <v>21700</v>
      </c>
      <c r="J18" s="136">
        <v>21700</v>
      </c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/>
      <c r="D21" s="135"/>
      <c r="E21" s="135"/>
      <c r="F21" s="135"/>
      <c r="G21" s="136"/>
      <c r="H21" s="229"/>
      <c r="I21" s="135"/>
      <c r="J21" s="136"/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>
        <v>934</v>
      </c>
      <c r="D26" s="135">
        <v>934</v>
      </c>
      <c r="E26" s="135">
        <v>934</v>
      </c>
      <c r="F26" s="135">
        <v>934</v>
      </c>
      <c r="G26" s="136">
        <v>934</v>
      </c>
      <c r="H26" s="229">
        <v>934</v>
      </c>
      <c r="I26" s="135">
        <v>934</v>
      </c>
      <c r="J26" s="136">
        <v>934</v>
      </c>
    </row>
    <row r="27" spans="1:10" ht="31.5" x14ac:dyDescent="0.2">
      <c r="A27" s="140" t="s">
        <v>30</v>
      </c>
      <c r="B27" s="134" t="s">
        <v>16</v>
      </c>
      <c r="C27" s="135">
        <v>920</v>
      </c>
      <c r="D27" s="135">
        <v>920</v>
      </c>
      <c r="E27" s="135">
        <v>920</v>
      </c>
      <c r="F27" s="135">
        <v>920</v>
      </c>
      <c r="G27" s="136">
        <v>920</v>
      </c>
      <c r="H27" s="229">
        <v>920</v>
      </c>
      <c r="I27" s="135">
        <v>920</v>
      </c>
      <c r="J27" s="136">
        <v>920</v>
      </c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22</v>
      </c>
      <c r="D36" s="137">
        <v>23</v>
      </c>
      <c r="E36" s="137">
        <v>22</v>
      </c>
      <c r="F36" s="137">
        <v>22</v>
      </c>
      <c r="G36" s="138">
        <v>22</v>
      </c>
      <c r="H36" s="230">
        <v>22</v>
      </c>
      <c r="I36" s="137">
        <v>22</v>
      </c>
      <c r="J36" s="138">
        <v>22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>
        <v>2516</v>
      </c>
      <c r="D38" s="137">
        <v>3565</v>
      </c>
      <c r="E38" s="137">
        <v>3160</v>
      </c>
      <c r="F38" s="137">
        <v>3191.6</v>
      </c>
      <c r="G38" s="138">
        <v>3223</v>
      </c>
      <c r="H38" s="230">
        <v>3254.8</v>
      </c>
      <c r="I38" s="137">
        <v>3300</v>
      </c>
      <c r="J38" s="138">
        <v>3350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 t="s">
        <v>225</v>
      </c>
      <c r="B45" s="129" t="s">
        <v>39</v>
      </c>
      <c r="C45" s="149">
        <v>652</v>
      </c>
      <c r="D45" s="149">
        <v>670</v>
      </c>
      <c r="E45" s="149">
        <v>670</v>
      </c>
      <c r="F45" s="149">
        <v>670</v>
      </c>
      <c r="G45" s="150">
        <v>670</v>
      </c>
      <c r="H45" s="232">
        <v>670</v>
      </c>
      <c r="I45" s="149">
        <v>670</v>
      </c>
      <c r="J45" s="165">
        <v>670</v>
      </c>
    </row>
    <row r="46" spans="1:11" ht="15.75" x14ac:dyDescent="0.25">
      <c r="A46" s="237" t="s">
        <v>227</v>
      </c>
      <c r="B46" s="238"/>
      <c r="C46" s="239">
        <v>612</v>
      </c>
      <c r="D46" s="239">
        <v>614</v>
      </c>
      <c r="E46" s="239">
        <v>614</v>
      </c>
      <c r="F46" s="239">
        <v>614</v>
      </c>
      <c r="G46" s="240">
        <v>614</v>
      </c>
      <c r="H46" s="241">
        <v>615</v>
      </c>
      <c r="I46" s="239">
        <v>615</v>
      </c>
      <c r="J46" s="242">
        <v>615</v>
      </c>
    </row>
    <row r="47" spans="1:11" ht="22.5" customHeight="1" thickBot="1" x14ac:dyDescent="0.3">
      <c r="A47" s="166" t="s">
        <v>226</v>
      </c>
      <c r="B47" s="167"/>
      <c r="C47" s="143">
        <v>28.6</v>
      </c>
      <c r="D47" s="143">
        <v>28.6</v>
      </c>
      <c r="E47" s="143">
        <v>29.2</v>
      </c>
      <c r="F47" s="143">
        <v>29.2</v>
      </c>
      <c r="G47" s="144">
        <v>29.2</v>
      </c>
      <c r="H47" s="231">
        <v>30.7</v>
      </c>
      <c r="I47" s="143">
        <v>31.7</v>
      </c>
      <c r="J47" s="168">
        <v>32.200000000000003</v>
      </c>
    </row>
    <row r="48" spans="1:11" s="163" customFormat="1" ht="22.5" customHeight="1" x14ac:dyDescent="0.25">
      <c r="A48" s="160"/>
      <c r="B48" s="160"/>
      <c r="C48" s="146"/>
      <c r="D48" s="146"/>
      <c r="E48" s="146"/>
      <c r="F48" s="146"/>
      <c r="G48" s="146"/>
      <c r="H48" s="146"/>
      <c r="I48" s="146"/>
      <c r="J48" s="146"/>
      <c r="K48" s="146"/>
    </row>
    <row r="49" spans="1:11" s="163" customFormat="1" ht="22.5" customHeight="1" thickBot="1" x14ac:dyDescent="0.25">
      <c r="A49" s="287" t="s">
        <v>177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</row>
    <row r="50" spans="1:11" s="163" customFormat="1" ht="63.75" customHeight="1" x14ac:dyDescent="0.2">
      <c r="A50" s="266" t="s">
        <v>87</v>
      </c>
      <c r="B50" s="297" t="s">
        <v>62</v>
      </c>
      <c r="C50" s="298"/>
      <c r="D50" s="284" t="s">
        <v>63</v>
      </c>
      <c r="E50" s="284" t="s">
        <v>64</v>
      </c>
      <c r="F50" s="283" t="s">
        <v>67</v>
      </c>
      <c r="G50" s="272"/>
      <c r="H50" s="273"/>
      <c r="I50" s="284" t="s">
        <v>68</v>
      </c>
      <c r="J50" s="281" t="s">
        <v>45</v>
      </c>
    </row>
    <row r="51" spans="1:11" s="163" customFormat="1" ht="36.75" customHeight="1" thickBot="1" x14ac:dyDescent="0.25">
      <c r="A51" s="267"/>
      <c r="B51" s="299"/>
      <c r="C51" s="275"/>
      <c r="D51" s="285"/>
      <c r="E51" s="285"/>
      <c r="F51" s="176" t="s">
        <v>65</v>
      </c>
      <c r="G51" s="176" t="s">
        <v>66</v>
      </c>
      <c r="H51" s="176" t="s">
        <v>47</v>
      </c>
      <c r="I51" s="285"/>
      <c r="J51" s="282"/>
    </row>
    <row r="52" spans="1:11" s="163" customFormat="1" ht="36.75" customHeight="1" x14ac:dyDescent="0.25">
      <c r="A52" s="322" t="s">
        <v>52</v>
      </c>
      <c r="B52" s="323" t="s">
        <v>178</v>
      </c>
      <c r="C52" s="324"/>
      <c r="D52" s="188"/>
      <c r="E52" s="188"/>
      <c r="F52" s="188"/>
      <c r="G52" s="188"/>
      <c r="H52" s="188"/>
      <c r="I52" s="188"/>
      <c r="J52" s="189"/>
    </row>
    <row r="53" spans="1:11" s="163" customFormat="1" ht="22.5" customHeight="1" x14ac:dyDescent="0.25">
      <c r="A53" s="320"/>
      <c r="B53" s="318">
        <v>2017</v>
      </c>
      <c r="C53" s="318">
        <v>2013</v>
      </c>
      <c r="D53" s="174"/>
      <c r="E53" s="174"/>
      <c r="F53" s="174"/>
      <c r="G53" s="174"/>
      <c r="H53" s="174"/>
      <c r="I53" s="174"/>
      <c r="J53" s="175"/>
    </row>
    <row r="54" spans="1:11" s="163" customFormat="1" ht="22.5" customHeight="1" x14ac:dyDescent="0.25">
      <c r="A54" s="320"/>
      <c r="B54" s="318">
        <v>2018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x14ac:dyDescent="0.25">
      <c r="A55" s="320"/>
      <c r="B55" s="318">
        <v>2019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22.5" customHeight="1" thickBot="1" x14ac:dyDescent="0.3">
      <c r="A56" s="321"/>
      <c r="B56" s="318">
        <v>2020</v>
      </c>
      <c r="C56" s="318">
        <v>2013</v>
      </c>
      <c r="D56" s="169"/>
      <c r="E56" s="169"/>
      <c r="F56" s="169"/>
      <c r="G56" s="169"/>
      <c r="H56" s="169"/>
      <c r="I56" s="169"/>
      <c r="J56" s="170"/>
    </row>
    <row r="57" spans="1:11" s="163" customFormat="1" ht="33" customHeight="1" x14ac:dyDescent="0.25">
      <c r="A57" s="319" t="s">
        <v>69</v>
      </c>
      <c r="B57" s="323" t="s">
        <v>178</v>
      </c>
      <c r="C57" s="324"/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2017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2018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0"/>
      <c r="B60" s="318">
        <v>2019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x14ac:dyDescent="0.25">
      <c r="A61" s="321"/>
      <c r="B61" s="318">
        <v>2020</v>
      </c>
      <c r="C61" s="318">
        <v>2013</v>
      </c>
      <c r="D61" s="169"/>
      <c r="E61" s="169"/>
      <c r="F61" s="169"/>
      <c r="G61" s="169"/>
      <c r="H61" s="169"/>
      <c r="I61" s="169"/>
      <c r="J61" s="170"/>
    </row>
    <row r="62" spans="1:11" s="163" customFormat="1" ht="22.5" customHeight="1" thickBot="1" x14ac:dyDescent="0.3">
      <c r="A62" s="171" t="s">
        <v>70</v>
      </c>
      <c r="B62" s="316"/>
      <c r="C62" s="317"/>
      <c r="D62" s="172"/>
      <c r="E62" s="172"/>
      <c r="F62" s="172"/>
      <c r="G62" s="172"/>
      <c r="H62" s="172"/>
      <c r="I62" s="172"/>
      <c r="J62" s="173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s="163" customFormat="1" ht="22.5" customHeight="1" x14ac:dyDescent="0.25">
      <c r="A66" s="160"/>
      <c r="B66" s="160"/>
      <c r="C66" s="146"/>
      <c r="D66" s="146"/>
      <c r="E66" s="146"/>
      <c r="F66" s="146"/>
      <c r="G66" s="146"/>
      <c r="H66" s="146"/>
      <c r="I66" s="146"/>
      <c r="J66" s="146"/>
      <c r="K66" s="146"/>
    </row>
    <row r="67" spans="1:11" ht="27" customHeight="1" x14ac:dyDescent="0.25">
      <c r="A67" s="148" t="s">
        <v>40</v>
      </c>
      <c r="B67" s="161"/>
      <c r="C67" s="162"/>
      <c r="D67" s="162"/>
      <c r="E67" s="162"/>
      <c r="F67" s="162"/>
      <c r="G67" s="162"/>
      <c r="H67" s="162"/>
      <c r="I67" s="162"/>
    </row>
    <row r="68" spans="1:11" ht="7.5" customHeight="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  <row r="268" spans="1:2" x14ac:dyDescent="0.2">
      <c r="A268" s="151"/>
      <c r="B268" s="151"/>
    </row>
  </sheetData>
  <mergeCells count="45">
    <mergeCell ref="B62:C62"/>
    <mergeCell ref="B61:C61"/>
    <mergeCell ref="A57:A61"/>
    <mergeCell ref="A52:A56"/>
    <mergeCell ref="B54:C54"/>
    <mergeCell ref="B53:C53"/>
    <mergeCell ref="B52:C52"/>
    <mergeCell ref="B55:C55"/>
    <mergeCell ref="B56:C56"/>
    <mergeCell ref="B60:C60"/>
    <mergeCell ref="B58:C58"/>
    <mergeCell ref="B57:C57"/>
    <mergeCell ref="B59:C59"/>
    <mergeCell ref="F1:J1"/>
    <mergeCell ref="A7:I7"/>
    <mergeCell ref="A6:K6"/>
    <mergeCell ref="F8:J8"/>
    <mergeCell ref="A2:K2"/>
    <mergeCell ref="A3:K3"/>
    <mergeCell ref="A5:K5"/>
    <mergeCell ref="D8:D10"/>
    <mergeCell ref="E8:E10"/>
    <mergeCell ref="C8:C10"/>
    <mergeCell ref="A8:A10"/>
    <mergeCell ref="J9:J10"/>
    <mergeCell ref="I9:I10"/>
    <mergeCell ref="F9:H9"/>
    <mergeCell ref="B8:B10"/>
    <mergeCell ref="F43:H43"/>
    <mergeCell ref="E50:E51"/>
    <mergeCell ref="C42:C44"/>
    <mergeCell ref="D42:D44"/>
    <mergeCell ref="B50:C51"/>
    <mergeCell ref="D50:D51"/>
    <mergeCell ref="A50:A51"/>
    <mergeCell ref="E42:E44"/>
    <mergeCell ref="F42:J42"/>
    <mergeCell ref="J43:J44"/>
    <mergeCell ref="A42:A44"/>
    <mergeCell ref="B42:B44"/>
    <mergeCell ref="J50:J51"/>
    <mergeCell ref="F50:H50"/>
    <mergeCell ref="I50:I51"/>
    <mergeCell ref="I43:I44"/>
    <mergeCell ref="A49:K49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8" max="9" man="1"/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view="pageBreakPreview" zoomScale="75" workbookViewId="0">
      <selection activeCell="A45" sqref="A45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17.25" customHeight="1" x14ac:dyDescent="0.25">
      <c r="A5" s="306" t="s">
        <v>161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/>
      <c r="D11" s="130"/>
      <c r="E11" s="130"/>
      <c r="F11" s="130"/>
      <c r="G11" s="131"/>
      <c r="H11" s="228"/>
      <c r="I11" s="132"/>
      <c r="J11" s="131"/>
    </row>
    <row r="12" spans="1:11" ht="33" customHeight="1" x14ac:dyDescent="0.2">
      <c r="A12" s="133" t="s">
        <v>42</v>
      </c>
      <c r="B12" s="134" t="s">
        <v>201</v>
      </c>
      <c r="C12" s="135"/>
      <c r="D12" s="135"/>
      <c r="E12" s="135"/>
      <c r="F12" s="135"/>
      <c r="G12" s="136"/>
      <c r="H12" s="229"/>
      <c r="I12" s="135"/>
      <c r="J12" s="136"/>
    </row>
    <row r="13" spans="1:11" ht="36.75" customHeight="1" x14ac:dyDescent="0.25">
      <c r="A13" s="133" t="s">
        <v>15</v>
      </c>
      <c r="B13" s="134" t="s">
        <v>16</v>
      </c>
      <c r="C13" s="137"/>
      <c r="D13" s="137"/>
      <c r="E13" s="137"/>
      <c r="F13" s="137"/>
      <c r="G13" s="138"/>
      <c r="H13" s="230"/>
      <c r="I13" s="137"/>
      <c r="J13" s="138"/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2399</v>
      </c>
      <c r="D15" s="135">
        <v>7874</v>
      </c>
      <c r="E15" s="135">
        <v>10076</v>
      </c>
      <c r="F15" s="135">
        <v>10277.5</v>
      </c>
      <c r="G15" s="136">
        <v>10579.8</v>
      </c>
      <c r="H15" s="229">
        <v>10680.6</v>
      </c>
      <c r="I15" s="135">
        <v>11000</v>
      </c>
      <c r="J15" s="136">
        <v>11500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-734</v>
      </c>
      <c r="D17" s="135"/>
      <c r="E17" s="135"/>
      <c r="F17" s="135"/>
      <c r="G17" s="136"/>
      <c r="H17" s="229"/>
      <c r="I17" s="135"/>
      <c r="J17" s="136"/>
    </row>
    <row r="18" spans="1:10" ht="43.5" customHeight="1" x14ac:dyDescent="0.2">
      <c r="A18" s="133" t="s">
        <v>21</v>
      </c>
      <c r="B18" s="134" t="s">
        <v>16</v>
      </c>
      <c r="C18" s="135">
        <v>528</v>
      </c>
      <c r="D18" s="135">
        <v>1041</v>
      </c>
      <c r="E18" s="135">
        <v>1041</v>
      </c>
      <c r="F18" s="135">
        <v>1200</v>
      </c>
      <c r="G18" s="136">
        <v>1200</v>
      </c>
      <c r="H18" s="229">
        <v>1280</v>
      </c>
      <c r="I18" s="135">
        <v>1300</v>
      </c>
      <c r="J18" s="136">
        <v>1800</v>
      </c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/>
      <c r="D21" s="135"/>
      <c r="E21" s="135"/>
      <c r="F21" s="135"/>
      <c r="G21" s="136"/>
      <c r="H21" s="229"/>
      <c r="I21" s="135"/>
      <c r="J21" s="136"/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>
        <v>800</v>
      </c>
      <c r="D26" s="135">
        <v>806</v>
      </c>
      <c r="E26" s="135">
        <v>806</v>
      </c>
      <c r="F26" s="135">
        <v>806</v>
      </c>
      <c r="G26" s="136">
        <v>806</v>
      </c>
      <c r="H26" s="229">
        <v>806</v>
      </c>
      <c r="I26" s="135">
        <v>806</v>
      </c>
      <c r="J26" s="136">
        <v>806</v>
      </c>
    </row>
    <row r="27" spans="1:10" ht="31.5" x14ac:dyDescent="0.2">
      <c r="A27" s="140" t="s">
        <v>30</v>
      </c>
      <c r="B27" s="134" t="s">
        <v>16</v>
      </c>
      <c r="C27" s="135">
        <v>800</v>
      </c>
      <c r="D27" s="135">
        <v>800</v>
      </c>
      <c r="E27" s="135">
        <v>800</v>
      </c>
      <c r="F27" s="135">
        <v>800</v>
      </c>
      <c r="G27" s="136">
        <v>800</v>
      </c>
      <c r="H27" s="229">
        <v>800</v>
      </c>
      <c r="I27" s="135">
        <v>800</v>
      </c>
      <c r="J27" s="136">
        <v>800</v>
      </c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33</v>
      </c>
      <c r="D36" s="137">
        <v>36</v>
      </c>
      <c r="E36" s="137">
        <v>33</v>
      </c>
      <c r="F36" s="137">
        <v>33</v>
      </c>
      <c r="G36" s="138">
        <v>33</v>
      </c>
      <c r="H36" s="230">
        <v>33</v>
      </c>
      <c r="I36" s="137">
        <v>33</v>
      </c>
      <c r="J36" s="138">
        <v>33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>
        <v>4451</v>
      </c>
      <c r="D38" s="137">
        <v>4900</v>
      </c>
      <c r="E38" s="137">
        <v>6088</v>
      </c>
      <c r="F38" s="137">
        <v>6148.8</v>
      </c>
      <c r="G38" s="138">
        <v>6148.9</v>
      </c>
      <c r="H38" s="230">
        <v>6209.8</v>
      </c>
      <c r="I38" s="137">
        <v>6210</v>
      </c>
      <c r="J38" s="138">
        <v>6220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/>
      <c r="B45" s="129" t="s">
        <v>39</v>
      </c>
      <c r="C45" s="149"/>
      <c r="D45" s="149"/>
      <c r="E45" s="149"/>
      <c r="F45" s="149"/>
      <c r="G45" s="150"/>
      <c r="H45" s="232"/>
      <c r="I45" s="149"/>
      <c r="J45" s="165"/>
    </row>
    <row r="46" spans="1:11" ht="22.5" customHeight="1" thickBot="1" x14ac:dyDescent="0.3">
      <c r="A46" s="166"/>
      <c r="B46" s="167"/>
      <c r="C46" s="143"/>
      <c r="D46" s="143"/>
      <c r="E46" s="143"/>
      <c r="F46" s="143"/>
      <c r="G46" s="144"/>
      <c r="H46" s="231"/>
      <c r="I46" s="143"/>
      <c r="J46" s="168"/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J9:J10"/>
    <mergeCell ref="F1:J1"/>
    <mergeCell ref="D8:D10"/>
    <mergeCell ref="A2:K2"/>
    <mergeCell ref="A3:K3"/>
    <mergeCell ref="A5:K5"/>
    <mergeCell ref="E8:E10"/>
    <mergeCell ref="A6:K6"/>
    <mergeCell ref="F8:J8"/>
    <mergeCell ref="I9:I10"/>
    <mergeCell ref="A8:A10"/>
    <mergeCell ref="A7:I7"/>
    <mergeCell ref="B8:B10"/>
    <mergeCell ref="C8:C10"/>
    <mergeCell ref="F9:H9"/>
    <mergeCell ref="A42:A44"/>
    <mergeCell ref="J49:J50"/>
    <mergeCell ref="I49:I50"/>
    <mergeCell ref="A48:K48"/>
    <mergeCell ref="E42:E44"/>
    <mergeCell ref="D42:D44"/>
    <mergeCell ref="A49:A50"/>
    <mergeCell ref="B49:C50"/>
    <mergeCell ref="F42:J42"/>
    <mergeCell ref="J43:J44"/>
    <mergeCell ref="B42:B44"/>
    <mergeCell ref="C42:C44"/>
    <mergeCell ref="F43:H43"/>
    <mergeCell ref="F49:H49"/>
    <mergeCell ref="I43:I44"/>
    <mergeCell ref="E49:E50"/>
    <mergeCell ref="B61:C61"/>
    <mergeCell ref="B54:C54"/>
    <mergeCell ref="B55:C55"/>
    <mergeCell ref="B60:C60"/>
    <mergeCell ref="B56:C56"/>
    <mergeCell ref="B59:C59"/>
    <mergeCell ref="B57:C57"/>
    <mergeCell ref="D49:D50"/>
    <mergeCell ref="A56:A60"/>
    <mergeCell ref="A51:A55"/>
    <mergeCell ref="B51:C51"/>
    <mergeCell ref="B52:C52"/>
    <mergeCell ref="B53:C53"/>
    <mergeCell ref="B58:C5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view="pageBreakPreview" zoomScale="75" workbookViewId="0">
      <selection activeCell="O45" sqref="O45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12.75" customHeight="1" x14ac:dyDescent="0.25">
      <c r="A5" s="306" t="s">
        <v>160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9.75" customHeight="1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>
        <v>90</v>
      </c>
      <c r="D11" s="130">
        <v>90</v>
      </c>
      <c r="E11" s="130">
        <v>90</v>
      </c>
      <c r="F11" s="130">
        <v>90</v>
      </c>
      <c r="G11" s="131">
        <v>95</v>
      </c>
      <c r="H11" s="228">
        <v>95</v>
      </c>
      <c r="I11" s="132">
        <v>95</v>
      </c>
      <c r="J11" s="131">
        <v>96</v>
      </c>
    </row>
    <row r="12" spans="1:11" ht="33" customHeight="1" x14ac:dyDescent="0.2">
      <c r="A12" s="133" t="s">
        <v>42</v>
      </c>
      <c r="B12" s="134" t="s">
        <v>201</v>
      </c>
      <c r="C12" s="135"/>
      <c r="D12" s="135"/>
      <c r="E12" s="135"/>
      <c r="F12" s="135"/>
      <c r="G12" s="136"/>
      <c r="H12" s="229"/>
      <c r="I12" s="135"/>
      <c r="J12" s="136"/>
    </row>
    <row r="13" spans="1:11" ht="36.75" customHeight="1" x14ac:dyDescent="0.25">
      <c r="A13" s="133" t="s">
        <v>15</v>
      </c>
      <c r="B13" s="134" t="s">
        <v>16</v>
      </c>
      <c r="C13" s="137"/>
      <c r="D13" s="137"/>
      <c r="E13" s="137"/>
      <c r="F13" s="137"/>
      <c r="G13" s="138"/>
      <c r="H13" s="230"/>
      <c r="I13" s="137"/>
      <c r="J13" s="138"/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7377</v>
      </c>
      <c r="D15" s="135">
        <v>3439</v>
      </c>
      <c r="E15" s="135">
        <v>10176</v>
      </c>
      <c r="F15" s="135">
        <v>10684.8</v>
      </c>
      <c r="G15" s="136">
        <v>10888.3</v>
      </c>
      <c r="H15" s="229">
        <v>10990</v>
      </c>
      <c r="I15" s="135">
        <v>11050</v>
      </c>
      <c r="J15" s="136">
        <v>11100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5000</v>
      </c>
      <c r="D17" s="135">
        <v>5000</v>
      </c>
      <c r="E17" s="135">
        <v>5000</v>
      </c>
      <c r="F17" s="135">
        <v>5000</v>
      </c>
      <c r="G17" s="136">
        <v>5000</v>
      </c>
      <c r="H17" s="229">
        <v>5000</v>
      </c>
      <c r="I17" s="135">
        <v>5000</v>
      </c>
      <c r="J17" s="136">
        <v>5000</v>
      </c>
    </row>
    <row r="18" spans="1:10" ht="43.5" customHeight="1" x14ac:dyDescent="0.2">
      <c r="A18" s="133" t="s">
        <v>21</v>
      </c>
      <c r="B18" s="134" t="s">
        <v>16</v>
      </c>
      <c r="C18" s="135"/>
      <c r="D18" s="135"/>
      <c r="E18" s="135"/>
      <c r="F18" s="135"/>
      <c r="G18" s="136"/>
      <c r="H18" s="229"/>
      <c r="I18" s="135"/>
      <c r="J18" s="136"/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>
        <v>3</v>
      </c>
      <c r="D21" s="135">
        <v>3</v>
      </c>
      <c r="E21" s="135">
        <v>3</v>
      </c>
      <c r="F21" s="135">
        <v>3</v>
      </c>
      <c r="G21" s="136">
        <v>3</v>
      </c>
      <c r="H21" s="229">
        <v>3</v>
      </c>
      <c r="I21" s="135">
        <v>3</v>
      </c>
      <c r="J21" s="136">
        <v>3</v>
      </c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>
        <v>300</v>
      </c>
      <c r="D26" s="135">
        <v>300</v>
      </c>
      <c r="E26" s="135">
        <v>300</v>
      </c>
      <c r="F26" s="135">
        <v>300</v>
      </c>
      <c r="G26" s="136">
        <v>300</v>
      </c>
      <c r="H26" s="229">
        <v>300</v>
      </c>
      <c r="I26" s="135">
        <v>300</v>
      </c>
      <c r="J26" s="136">
        <v>300</v>
      </c>
    </row>
    <row r="27" spans="1:10" ht="31.5" x14ac:dyDescent="0.2">
      <c r="A27" s="140" t="s">
        <v>30</v>
      </c>
      <c r="B27" s="134" t="s">
        <v>16</v>
      </c>
      <c r="C27" s="135">
        <v>27</v>
      </c>
      <c r="D27" s="135">
        <v>27</v>
      </c>
      <c r="E27" s="135">
        <v>28</v>
      </c>
      <c r="F27" s="135">
        <v>28</v>
      </c>
      <c r="G27" s="136">
        <v>29</v>
      </c>
      <c r="H27" s="229">
        <v>30</v>
      </c>
      <c r="I27" s="135">
        <v>30</v>
      </c>
      <c r="J27" s="136">
        <v>32</v>
      </c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6</v>
      </c>
      <c r="D36" s="137">
        <v>3</v>
      </c>
      <c r="E36" s="137">
        <v>3</v>
      </c>
      <c r="F36" s="137">
        <v>3</v>
      </c>
      <c r="G36" s="138">
        <v>3</v>
      </c>
      <c r="H36" s="230">
        <v>3</v>
      </c>
      <c r="I36" s="137">
        <v>3</v>
      </c>
      <c r="J36" s="138">
        <v>3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>
        <v>743</v>
      </c>
      <c r="D38" s="137">
        <v>449</v>
      </c>
      <c r="E38" s="137">
        <v>440</v>
      </c>
      <c r="F38" s="137">
        <v>462</v>
      </c>
      <c r="G38" s="138">
        <v>466.4</v>
      </c>
      <c r="H38" s="230">
        <v>470.8</v>
      </c>
      <c r="I38" s="137">
        <v>470.8</v>
      </c>
      <c r="J38" s="138">
        <v>475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 t="s">
        <v>226</v>
      </c>
      <c r="B45" s="129" t="s">
        <v>39</v>
      </c>
      <c r="C45" s="149">
        <v>24</v>
      </c>
      <c r="D45" s="149">
        <v>22.4</v>
      </c>
      <c r="E45" s="149">
        <v>22.4</v>
      </c>
      <c r="F45" s="149">
        <v>22.4</v>
      </c>
      <c r="G45" s="150">
        <v>23.4</v>
      </c>
      <c r="H45" s="232">
        <v>23.6</v>
      </c>
      <c r="I45" s="149">
        <v>23.8</v>
      </c>
      <c r="J45" s="165">
        <v>24</v>
      </c>
    </row>
    <row r="46" spans="1:11" ht="22.5" customHeight="1" thickBot="1" x14ac:dyDescent="0.3">
      <c r="A46" s="166" t="s">
        <v>225</v>
      </c>
      <c r="B46" s="167"/>
      <c r="C46" s="143">
        <v>3307</v>
      </c>
      <c r="D46" s="143">
        <v>3309</v>
      </c>
      <c r="E46" s="143">
        <v>3309</v>
      </c>
      <c r="F46" s="143">
        <v>3309</v>
      </c>
      <c r="G46" s="144">
        <v>3315</v>
      </c>
      <c r="H46" s="231">
        <v>3316</v>
      </c>
      <c r="I46" s="143">
        <v>3542</v>
      </c>
      <c r="J46" s="168">
        <v>3645</v>
      </c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J9:J10"/>
    <mergeCell ref="F1:J1"/>
    <mergeCell ref="D8:D10"/>
    <mergeCell ref="A2:K2"/>
    <mergeCell ref="A3:K3"/>
    <mergeCell ref="A5:K5"/>
    <mergeCell ref="E8:E10"/>
    <mergeCell ref="A6:K6"/>
    <mergeCell ref="F8:J8"/>
    <mergeCell ref="I9:I10"/>
    <mergeCell ref="A8:A10"/>
    <mergeCell ref="A7:I7"/>
    <mergeCell ref="B8:B10"/>
    <mergeCell ref="C8:C10"/>
    <mergeCell ref="F9:H9"/>
    <mergeCell ref="A42:A44"/>
    <mergeCell ref="J49:J50"/>
    <mergeCell ref="I49:I50"/>
    <mergeCell ref="A48:K48"/>
    <mergeCell ref="E42:E44"/>
    <mergeCell ref="D42:D44"/>
    <mergeCell ref="A49:A50"/>
    <mergeCell ref="B49:C50"/>
    <mergeCell ref="F42:J42"/>
    <mergeCell ref="J43:J44"/>
    <mergeCell ref="B42:B44"/>
    <mergeCell ref="C42:C44"/>
    <mergeCell ref="F43:H43"/>
    <mergeCell ref="F49:H49"/>
    <mergeCell ref="I43:I44"/>
    <mergeCell ref="E49:E50"/>
    <mergeCell ref="B61:C61"/>
    <mergeCell ref="B54:C54"/>
    <mergeCell ref="B55:C55"/>
    <mergeCell ref="B60:C60"/>
    <mergeCell ref="B56:C56"/>
    <mergeCell ref="B59:C59"/>
    <mergeCell ref="B57:C57"/>
    <mergeCell ref="D49:D50"/>
    <mergeCell ref="A56:A60"/>
    <mergeCell ref="A51:A55"/>
    <mergeCell ref="B51:C51"/>
    <mergeCell ref="B52:C52"/>
    <mergeCell ref="B53:C53"/>
    <mergeCell ref="B58:C5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view="pageBreakPreview" topLeftCell="A34" zoomScale="75" workbookViewId="0">
      <selection activeCell="M45" sqref="M45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7.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12.75" customHeight="1" x14ac:dyDescent="0.25">
      <c r="A5" s="306" t="s">
        <v>159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>
        <v>61</v>
      </c>
      <c r="D11" s="130">
        <v>62</v>
      </c>
      <c r="E11" s="130">
        <v>62</v>
      </c>
      <c r="F11" s="130">
        <v>62</v>
      </c>
      <c r="G11" s="131">
        <v>62</v>
      </c>
      <c r="H11" s="228">
        <v>63</v>
      </c>
      <c r="I11" s="132">
        <v>63</v>
      </c>
      <c r="J11" s="131">
        <v>63</v>
      </c>
    </row>
    <row r="12" spans="1:11" ht="33" customHeight="1" x14ac:dyDescent="0.2">
      <c r="A12" s="133" t="s">
        <v>42</v>
      </c>
      <c r="B12" s="134" t="s">
        <v>201</v>
      </c>
      <c r="C12" s="135"/>
      <c r="D12" s="135"/>
      <c r="E12" s="135"/>
      <c r="F12" s="135"/>
      <c r="G12" s="136"/>
      <c r="H12" s="229"/>
      <c r="I12" s="135"/>
      <c r="J12" s="136"/>
    </row>
    <row r="13" spans="1:11" ht="36.75" customHeight="1" x14ac:dyDescent="0.25">
      <c r="A13" s="133" t="s">
        <v>15</v>
      </c>
      <c r="B13" s="134" t="s">
        <v>16</v>
      </c>
      <c r="C13" s="137"/>
      <c r="D13" s="137"/>
      <c r="E13" s="137"/>
      <c r="F13" s="137"/>
      <c r="G13" s="138"/>
      <c r="H13" s="230"/>
      <c r="I13" s="137"/>
      <c r="J13" s="138"/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979</v>
      </c>
      <c r="D15" s="135">
        <v>979</v>
      </c>
      <c r="E15" s="135">
        <v>880</v>
      </c>
      <c r="F15" s="135">
        <v>880</v>
      </c>
      <c r="G15" s="136">
        <v>924</v>
      </c>
      <c r="H15" s="229">
        <v>941.6</v>
      </c>
      <c r="I15" s="135">
        <v>950</v>
      </c>
      <c r="J15" s="136">
        <v>974.5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500</v>
      </c>
      <c r="D17" s="135">
        <v>500</v>
      </c>
      <c r="E17" s="135">
        <v>500</v>
      </c>
      <c r="F17" s="135">
        <v>500</v>
      </c>
      <c r="G17" s="136">
        <v>500</v>
      </c>
      <c r="H17" s="229">
        <v>500</v>
      </c>
      <c r="I17" s="135">
        <v>500</v>
      </c>
      <c r="J17" s="136">
        <v>500</v>
      </c>
    </row>
    <row r="18" spans="1:10" ht="43.5" customHeight="1" x14ac:dyDescent="0.2">
      <c r="A18" s="133" t="s">
        <v>21</v>
      </c>
      <c r="B18" s="134" t="s">
        <v>16</v>
      </c>
      <c r="C18" s="135"/>
      <c r="D18" s="135"/>
      <c r="E18" s="135"/>
      <c r="F18" s="135"/>
      <c r="G18" s="136"/>
      <c r="H18" s="229"/>
      <c r="I18" s="135"/>
      <c r="J18" s="136"/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>
        <v>7.8</v>
      </c>
      <c r="D21" s="135">
        <v>7.8</v>
      </c>
      <c r="E21" s="135">
        <v>7.8</v>
      </c>
      <c r="F21" s="135">
        <v>8</v>
      </c>
      <c r="G21" s="136">
        <v>8</v>
      </c>
      <c r="H21" s="229">
        <v>8</v>
      </c>
      <c r="I21" s="135">
        <v>8</v>
      </c>
      <c r="J21" s="136">
        <v>8</v>
      </c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/>
      <c r="D26" s="135"/>
      <c r="E26" s="135"/>
      <c r="F26" s="135"/>
      <c r="G26" s="136"/>
      <c r="H26" s="229"/>
      <c r="I26" s="135"/>
      <c r="J26" s="136"/>
    </row>
    <row r="27" spans="1:10" ht="31.5" x14ac:dyDescent="0.2">
      <c r="A27" s="140" t="s">
        <v>30</v>
      </c>
      <c r="B27" s="134" t="s">
        <v>16</v>
      </c>
      <c r="C27" s="135"/>
      <c r="D27" s="135"/>
      <c r="E27" s="135"/>
      <c r="F27" s="135"/>
      <c r="G27" s="136"/>
      <c r="H27" s="229"/>
      <c r="I27" s="135"/>
      <c r="J27" s="136"/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3</v>
      </c>
      <c r="D36" s="137">
        <v>3</v>
      </c>
      <c r="E36" s="137">
        <v>3</v>
      </c>
      <c r="F36" s="137">
        <v>3</v>
      </c>
      <c r="G36" s="138">
        <v>3</v>
      </c>
      <c r="H36" s="230">
        <v>3</v>
      </c>
      <c r="I36" s="137">
        <v>3</v>
      </c>
      <c r="J36" s="138">
        <v>3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>
        <v>310</v>
      </c>
      <c r="D38" s="137">
        <v>310</v>
      </c>
      <c r="E38" s="137">
        <v>288</v>
      </c>
      <c r="F38" s="137">
        <v>294</v>
      </c>
      <c r="G38" s="138">
        <v>308.2</v>
      </c>
      <c r="H38" s="230">
        <v>311.10000000000002</v>
      </c>
      <c r="I38" s="137">
        <v>320</v>
      </c>
      <c r="J38" s="138">
        <v>330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 t="s">
        <v>226</v>
      </c>
      <c r="B45" s="129" t="s">
        <v>39</v>
      </c>
      <c r="C45" s="149">
        <v>5.3</v>
      </c>
      <c r="D45" s="149">
        <v>6</v>
      </c>
      <c r="E45" s="149">
        <v>6</v>
      </c>
      <c r="F45" s="149">
        <v>6</v>
      </c>
      <c r="G45" s="150">
        <v>6.8</v>
      </c>
      <c r="H45" s="232">
        <v>6.8</v>
      </c>
      <c r="I45" s="149">
        <v>6.5</v>
      </c>
      <c r="J45" s="165">
        <v>7</v>
      </c>
    </row>
    <row r="46" spans="1:11" ht="22.5" customHeight="1" thickBot="1" x14ac:dyDescent="0.3">
      <c r="A46" s="166" t="s">
        <v>225</v>
      </c>
      <c r="B46" s="167" t="s">
        <v>158</v>
      </c>
      <c r="C46" s="143">
        <v>655</v>
      </c>
      <c r="D46" s="143">
        <v>660</v>
      </c>
      <c r="E46" s="143">
        <v>660</v>
      </c>
      <c r="F46" s="143">
        <v>660</v>
      </c>
      <c r="G46" s="144">
        <v>670</v>
      </c>
      <c r="H46" s="231">
        <v>670</v>
      </c>
      <c r="I46" s="143">
        <v>675</v>
      </c>
      <c r="J46" s="168">
        <v>690</v>
      </c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B61:C61"/>
    <mergeCell ref="B60:C60"/>
    <mergeCell ref="A56:A60"/>
    <mergeCell ref="A51:A55"/>
    <mergeCell ref="B53:C53"/>
    <mergeCell ref="B52:C52"/>
    <mergeCell ref="B51:C51"/>
    <mergeCell ref="B54:C54"/>
    <mergeCell ref="B55:C55"/>
    <mergeCell ref="B59:C59"/>
    <mergeCell ref="B57:C57"/>
    <mergeCell ref="B56:C56"/>
    <mergeCell ref="B58:C58"/>
    <mergeCell ref="F1:J1"/>
    <mergeCell ref="A7:I7"/>
    <mergeCell ref="A6:K6"/>
    <mergeCell ref="F8:J8"/>
    <mergeCell ref="A2:K2"/>
    <mergeCell ref="A3:K3"/>
    <mergeCell ref="A5:K5"/>
    <mergeCell ref="D8:D10"/>
    <mergeCell ref="E8:E10"/>
    <mergeCell ref="C8:C10"/>
    <mergeCell ref="A8:A10"/>
    <mergeCell ref="J9:J10"/>
    <mergeCell ref="I9:I10"/>
    <mergeCell ref="F9:H9"/>
    <mergeCell ref="B8:B10"/>
    <mergeCell ref="F43:H43"/>
    <mergeCell ref="E49:E50"/>
    <mergeCell ref="C42:C44"/>
    <mergeCell ref="D42:D44"/>
    <mergeCell ref="B49:C50"/>
    <mergeCell ref="D49:D50"/>
    <mergeCell ref="A49:A50"/>
    <mergeCell ref="E42:E44"/>
    <mergeCell ref="F42:J42"/>
    <mergeCell ref="J43:J44"/>
    <mergeCell ref="A42:A44"/>
    <mergeCell ref="B42:B44"/>
    <mergeCell ref="J49:J50"/>
    <mergeCell ref="F49:H49"/>
    <mergeCell ref="I49:I50"/>
    <mergeCell ref="I43:I44"/>
    <mergeCell ref="A48:K4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267"/>
  <sheetViews>
    <sheetView view="pageBreakPreview" topLeftCell="A25" zoomScale="75" workbookViewId="0">
      <selection activeCell="O37" sqref="O37"/>
    </sheetView>
  </sheetViews>
  <sheetFormatPr defaultRowHeight="12.75" x14ac:dyDescent="0.2"/>
  <cols>
    <col min="1" max="1" width="42.7109375" style="152" customWidth="1"/>
    <col min="2" max="2" width="9.28515625" style="152" customWidth="1"/>
    <col min="3" max="5" width="14.7109375" style="125" customWidth="1"/>
    <col min="6" max="6" width="15.7109375" style="125" customWidth="1"/>
    <col min="7" max="8" width="12.28515625" style="125" customWidth="1"/>
    <col min="9" max="9" width="13.42578125" style="125" customWidth="1"/>
    <col min="10" max="10" width="13.5703125" style="125" customWidth="1"/>
    <col min="11" max="11" width="14.7109375" style="125" customWidth="1"/>
    <col min="12" max="16384" width="9.140625" style="125"/>
  </cols>
  <sheetData>
    <row r="1" spans="1:11" ht="15.75" x14ac:dyDescent="0.25">
      <c r="A1" s="123"/>
      <c r="B1" s="123"/>
      <c r="C1" s="124"/>
      <c r="D1" s="124"/>
      <c r="E1" s="124"/>
      <c r="F1" s="300" t="s">
        <v>8</v>
      </c>
      <c r="G1" s="300"/>
      <c r="H1" s="300"/>
      <c r="I1" s="300"/>
      <c r="J1" s="300"/>
      <c r="K1" s="233"/>
    </row>
    <row r="2" spans="1:11" ht="24.75" customHeight="1" x14ac:dyDescent="0.2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 x14ac:dyDescent="0.2">
      <c r="A3" s="302" t="s">
        <v>10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</row>
    <row r="5" spans="1:11" ht="16.5" customHeight="1" x14ac:dyDescent="0.25">
      <c r="A5" s="306" t="s">
        <v>157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5.75" x14ac:dyDescent="0.2">
      <c r="A6" s="302" t="s">
        <v>11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3.5" thickBot="1" x14ac:dyDescent="0.25">
      <c r="A7" s="301"/>
      <c r="B7" s="301"/>
      <c r="C7" s="301"/>
      <c r="D7" s="301"/>
      <c r="E7" s="301"/>
      <c r="F7" s="301"/>
      <c r="G7" s="301"/>
      <c r="H7" s="301"/>
      <c r="I7" s="301"/>
    </row>
    <row r="8" spans="1:11" ht="18.75" customHeight="1" x14ac:dyDescent="0.2">
      <c r="A8" s="309" t="s">
        <v>12</v>
      </c>
      <c r="B8" s="291" t="s">
        <v>13</v>
      </c>
      <c r="C8" s="307" t="s">
        <v>106</v>
      </c>
      <c r="D8" s="307" t="s">
        <v>175</v>
      </c>
      <c r="E8" s="307" t="s">
        <v>176</v>
      </c>
      <c r="F8" s="303" t="s">
        <v>14</v>
      </c>
      <c r="G8" s="304"/>
      <c r="H8" s="304"/>
      <c r="I8" s="304"/>
      <c r="J8" s="305"/>
    </row>
    <row r="9" spans="1:11" ht="18.75" customHeight="1" x14ac:dyDescent="0.2">
      <c r="A9" s="310"/>
      <c r="B9" s="292"/>
      <c r="C9" s="292"/>
      <c r="D9" s="292"/>
      <c r="E9" s="292"/>
      <c r="F9" s="288">
        <v>2018</v>
      </c>
      <c r="G9" s="289"/>
      <c r="H9" s="290"/>
      <c r="I9" s="314" t="s">
        <v>103</v>
      </c>
      <c r="J9" s="312" t="s">
        <v>111</v>
      </c>
    </row>
    <row r="10" spans="1:11" ht="16.5" customHeight="1" thickBot="1" x14ac:dyDescent="0.25">
      <c r="A10" s="311"/>
      <c r="B10" s="293"/>
      <c r="C10" s="308"/>
      <c r="D10" s="308"/>
      <c r="E10" s="308"/>
      <c r="F10" s="218" t="s">
        <v>243</v>
      </c>
      <c r="G10" s="219" t="s">
        <v>194</v>
      </c>
      <c r="H10" s="219" t="s">
        <v>185</v>
      </c>
      <c r="I10" s="315"/>
      <c r="J10" s="313"/>
    </row>
    <row r="11" spans="1:11" ht="31.5" customHeight="1" x14ac:dyDescent="0.2">
      <c r="A11" s="128" t="s">
        <v>41</v>
      </c>
      <c r="B11" s="129" t="s">
        <v>201</v>
      </c>
      <c r="C11" s="130">
        <v>61</v>
      </c>
      <c r="D11" s="130">
        <v>62</v>
      </c>
      <c r="E11" s="130">
        <v>62</v>
      </c>
      <c r="F11" s="130">
        <v>62</v>
      </c>
      <c r="G11" s="131">
        <v>62</v>
      </c>
      <c r="H11" s="228">
        <v>63</v>
      </c>
      <c r="I11" s="132">
        <v>63</v>
      </c>
      <c r="J11" s="131">
        <v>63</v>
      </c>
    </row>
    <row r="12" spans="1:11" ht="33" customHeight="1" x14ac:dyDescent="0.2">
      <c r="A12" s="133" t="s">
        <v>42</v>
      </c>
      <c r="B12" s="134" t="s">
        <v>201</v>
      </c>
      <c r="C12" s="135"/>
      <c r="D12" s="135"/>
      <c r="E12" s="135"/>
      <c r="F12" s="135"/>
      <c r="G12" s="136"/>
      <c r="H12" s="229"/>
      <c r="I12" s="135"/>
      <c r="J12" s="136"/>
    </row>
    <row r="13" spans="1:11" ht="36.75" customHeight="1" x14ac:dyDescent="0.25">
      <c r="A13" s="133" t="s">
        <v>15</v>
      </c>
      <c r="B13" s="134" t="s">
        <v>16</v>
      </c>
      <c r="C13" s="137"/>
      <c r="D13" s="137"/>
      <c r="E13" s="137"/>
      <c r="F13" s="137"/>
      <c r="G13" s="138"/>
      <c r="H13" s="230"/>
      <c r="I13" s="137"/>
      <c r="J13" s="138"/>
    </row>
    <row r="14" spans="1:11" ht="36" customHeight="1" x14ac:dyDescent="0.25">
      <c r="A14" s="133" t="s">
        <v>17</v>
      </c>
      <c r="B14" s="134" t="s">
        <v>16</v>
      </c>
      <c r="C14" s="137"/>
      <c r="D14" s="137"/>
      <c r="E14" s="137"/>
      <c r="F14" s="137"/>
      <c r="G14" s="138"/>
      <c r="H14" s="230"/>
      <c r="I14" s="137"/>
      <c r="J14" s="138"/>
    </row>
    <row r="15" spans="1:11" ht="41.25" customHeight="1" x14ac:dyDescent="0.2">
      <c r="A15" s="133" t="s">
        <v>18</v>
      </c>
      <c r="B15" s="134" t="s">
        <v>16</v>
      </c>
      <c r="C15" s="135">
        <v>5130</v>
      </c>
      <c r="D15" s="135">
        <v>5007</v>
      </c>
      <c r="E15" s="135">
        <v>2256</v>
      </c>
      <c r="F15" s="135">
        <v>2707.2</v>
      </c>
      <c r="G15" s="136">
        <v>2932.8</v>
      </c>
      <c r="H15" s="229">
        <v>3158.4</v>
      </c>
      <c r="I15" s="135">
        <v>3204.5</v>
      </c>
      <c r="J15" s="136">
        <v>3210.5</v>
      </c>
    </row>
    <row r="16" spans="1:11" ht="35.25" customHeight="1" x14ac:dyDescent="0.2">
      <c r="A16" s="139" t="s">
        <v>19</v>
      </c>
      <c r="B16" s="134" t="s">
        <v>201</v>
      </c>
      <c r="C16" s="135"/>
      <c r="D16" s="135"/>
      <c r="E16" s="135"/>
      <c r="F16" s="135"/>
      <c r="G16" s="136"/>
      <c r="H16" s="229"/>
      <c r="I16" s="135"/>
      <c r="J16" s="136"/>
    </row>
    <row r="17" spans="1:10" ht="36.75" customHeight="1" x14ac:dyDescent="0.2">
      <c r="A17" s="133" t="s">
        <v>20</v>
      </c>
      <c r="B17" s="134" t="s">
        <v>16</v>
      </c>
      <c r="C17" s="135">
        <v>-38</v>
      </c>
      <c r="D17" s="135">
        <v>-1306</v>
      </c>
      <c r="E17" s="135">
        <v>0</v>
      </c>
      <c r="F17" s="135">
        <v>0</v>
      </c>
      <c r="G17" s="136">
        <v>0</v>
      </c>
      <c r="H17" s="229">
        <v>0</v>
      </c>
      <c r="I17" s="135">
        <v>0</v>
      </c>
      <c r="J17" s="136">
        <v>0</v>
      </c>
    </row>
    <row r="18" spans="1:10" ht="43.5" customHeight="1" x14ac:dyDescent="0.2">
      <c r="A18" s="133" t="s">
        <v>21</v>
      </c>
      <c r="B18" s="134" t="s">
        <v>16</v>
      </c>
      <c r="C18" s="135"/>
      <c r="D18" s="135"/>
      <c r="E18" s="135"/>
      <c r="F18" s="135"/>
      <c r="G18" s="136"/>
      <c r="H18" s="229"/>
      <c r="I18" s="135"/>
      <c r="J18" s="136"/>
    </row>
    <row r="19" spans="1:10" ht="34.5" customHeight="1" x14ac:dyDescent="0.2">
      <c r="A19" s="133" t="s">
        <v>22</v>
      </c>
      <c r="B19" s="134" t="s">
        <v>202</v>
      </c>
      <c r="C19" s="135"/>
      <c r="D19" s="135"/>
      <c r="E19" s="135"/>
      <c r="F19" s="135"/>
      <c r="G19" s="136"/>
      <c r="H19" s="229"/>
      <c r="I19" s="135"/>
      <c r="J19" s="136"/>
    </row>
    <row r="20" spans="1:10" ht="30.75" customHeight="1" x14ac:dyDescent="0.2">
      <c r="A20" s="133" t="s">
        <v>23</v>
      </c>
      <c r="B20" s="134"/>
      <c r="C20" s="135"/>
      <c r="D20" s="135"/>
      <c r="E20" s="135"/>
      <c r="F20" s="135"/>
      <c r="G20" s="136"/>
      <c r="H20" s="229"/>
      <c r="I20" s="135"/>
      <c r="J20" s="136"/>
    </row>
    <row r="21" spans="1:10" ht="15.75" x14ac:dyDescent="0.2">
      <c r="A21" s="139" t="s">
        <v>24</v>
      </c>
      <c r="B21" s="134" t="s">
        <v>201</v>
      </c>
      <c r="C21" s="135">
        <v>7.8</v>
      </c>
      <c r="D21" s="135">
        <v>7.8</v>
      </c>
      <c r="E21" s="135">
        <v>7.8</v>
      </c>
      <c r="F21" s="135">
        <v>7.8</v>
      </c>
      <c r="G21" s="136">
        <v>8</v>
      </c>
      <c r="H21" s="229">
        <v>8</v>
      </c>
      <c r="I21" s="135">
        <v>8</v>
      </c>
      <c r="J21" s="136">
        <v>8</v>
      </c>
    </row>
    <row r="22" spans="1:10" ht="15.75" x14ac:dyDescent="0.2">
      <c r="A22" s="139" t="s">
        <v>25</v>
      </c>
      <c r="B22" s="134" t="s">
        <v>201</v>
      </c>
      <c r="C22" s="135"/>
      <c r="D22" s="135"/>
      <c r="E22" s="135"/>
      <c r="F22" s="135"/>
      <c r="G22" s="136"/>
      <c r="H22" s="229"/>
      <c r="I22" s="135"/>
      <c r="J22" s="136"/>
    </row>
    <row r="23" spans="1:10" ht="15.75" x14ac:dyDescent="0.2">
      <c r="A23" s="139" t="s">
        <v>26</v>
      </c>
      <c r="B23" s="134" t="s">
        <v>201</v>
      </c>
      <c r="C23" s="135"/>
      <c r="D23" s="135"/>
      <c r="E23" s="135"/>
      <c r="F23" s="135"/>
      <c r="G23" s="136"/>
      <c r="H23" s="229"/>
      <c r="I23" s="135"/>
      <c r="J23" s="136"/>
    </row>
    <row r="24" spans="1:10" ht="15.75" x14ac:dyDescent="0.2">
      <c r="A24" s="139" t="s">
        <v>27</v>
      </c>
      <c r="B24" s="134" t="s">
        <v>201</v>
      </c>
      <c r="C24" s="135"/>
      <c r="D24" s="135"/>
      <c r="E24" s="135"/>
      <c r="F24" s="135"/>
      <c r="G24" s="136"/>
      <c r="H24" s="229"/>
      <c r="I24" s="135"/>
      <c r="J24" s="136"/>
    </row>
    <row r="25" spans="1:10" ht="34.5" customHeight="1" x14ac:dyDescent="0.2">
      <c r="A25" s="133" t="s">
        <v>28</v>
      </c>
      <c r="B25" s="134"/>
      <c r="C25" s="135"/>
      <c r="D25" s="135"/>
      <c r="E25" s="135"/>
      <c r="F25" s="135"/>
      <c r="G25" s="136"/>
      <c r="H25" s="229"/>
      <c r="I25" s="135"/>
      <c r="J25" s="136"/>
    </row>
    <row r="26" spans="1:10" ht="31.5" x14ac:dyDescent="0.2">
      <c r="A26" s="140" t="s">
        <v>29</v>
      </c>
      <c r="B26" s="134" t="s">
        <v>16</v>
      </c>
      <c r="C26" s="135"/>
      <c r="D26" s="135"/>
      <c r="E26" s="135"/>
      <c r="F26" s="135"/>
      <c r="G26" s="136"/>
      <c r="H26" s="229"/>
      <c r="I26" s="135"/>
      <c r="J26" s="136"/>
    </row>
    <row r="27" spans="1:10" ht="31.5" x14ac:dyDescent="0.2">
      <c r="A27" s="140" t="s">
        <v>30</v>
      </c>
      <c r="B27" s="134" t="s">
        <v>16</v>
      </c>
      <c r="C27" s="135"/>
      <c r="D27" s="135"/>
      <c r="E27" s="135"/>
      <c r="F27" s="135"/>
      <c r="G27" s="136"/>
      <c r="H27" s="229"/>
      <c r="I27" s="135"/>
      <c r="J27" s="136"/>
    </row>
    <row r="28" spans="1:10" ht="31.5" x14ac:dyDescent="0.2">
      <c r="A28" s="139" t="s">
        <v>31</v>
      </c>
      <c r="B28" s="134" t="s">
        <v>16</v>
      </c>
      <c r="C28" s="135"/>
      <c r="D28" s="135"/>
      <c r="E28" s="135"/>
      <c r="F28" s="135"/>
      <c r="G28" s="136"/>
      <c r="H28" s="229"/>
      <c r="I28" s="135"/>
      <c r="J28" s="136"/>
    </row>
    <row r="29" spans="1:10" ht="31.5" x14ac:dyDescent="0.2">
      <c r="A29" s="140" t="s">
        <v>29</v>
      </c>
      <c r="B29" s="134" t="s">
        <v>16</v>
      </c>
      <c r="C29" s="135"/>
      <c r="D29" s="135"/>
      <c r="E29" s="135"/>
      <c r="F29" s="135"/>
      <c r="G29" s="136"/>
      <c r="H29" s="229"/>
      <c r="I29" s="135"/>
      <c r="J29" s="136"/>
    </row>
    <row r="30" spans="1:10" ht="31.5" x14ac:dyDescent="0.2">
      <c r="A30" s="140" t="s">
        <v>30</v>
      </c>
      <c r="B30" s="134" t="s">
        <v>16</v>
      </c>
      <c r="C30" s="135"/>
      <c r="D30" s="135"/>
      <c r="E30" s="135"/>
      <c r="F30" s="135"/>
      <c r="G30" s="136"/>
      <c r="H30" s="229"/>
      <c r="I30" s="135"/>
      <c r="J30" s="136"/>
    </row>
    <row r="31" spans="1:10" ht="33" customHeight="1" x14ac:dyDescent="0.2">
      <c r="A31" s="133" t="s">
        <v>32</v>
      </c>
      <c r="B31" s="134" t="s">
        <v>16</v>
      </c>
      <c r="C31" s="135"/>
      <c r="D31" s="135"/>
      <c r="E31" s="135"/>
      <c r="F31" s="135"/>
      <c r="G31" s="136"/>
      <c r="H31" s="229"/>
      <c r="I31" s="135"/>
      <c r="J31" s="136"/>
    </row>
    <row r="32" spans="1:10" ht="15.75" x14ac:dyDescent="0.2">
      <c r="A32" s="139" t="s">
        <v>33</v>
      </c>
      <c r="B32" s="134"/>
      <c r="C32" s="135"/>
      <c r="D32" s="135"/>
      <c r="E32" s="135"/>
      <c r="F32" s="135"/>
      <c r="G32" s="136"/>
      <c r="H32" s="229"/>
      <c r="I32" s="135"/>
      <c r="J32" s="136"/>
    </row>
    <row r="33" spans="1:11" ht="31.5" x14ac:dyDescent="0.2">
      <c r="A33" s="140" t="s">
        <v>187</v>
      </c>
      <c r="B33" s="134" t="s">
        <v>16</v>
      </c>
      <c r="C33" s="135"/>
      <c r="D33" s="135"/>
      <c r="E33" s="135"/>
      <c r="F33" s="135"/>
      <c r="G33" s="136"/>
      <c r="H33" s="229"/>
      <c r="I33" s="135"/>
      <c r="J33" s="136"/>
    </row>
    <row r="34" spans="1:11" ht="31.5" x14ac:dyDescent="0.2">
      <c r="A34" s="140" t="s">
        <v>188</v>
      </c>
      <c r="B34" s="134" t="s">
        <v>16</v>
      </c>
      <c r="C34" s="135"/>
      <c r="D34" s="135"/>
      <c r="E34" s="135"/>
      <c r="F34" s="135"/>
      <c r="G34" s="136"/>
      <c r="H34" s="229"/>
      <c r="I34" s="135"/>
      <c r="J34" s="136"/>
    </row>
    <row r="35" spans="1:11" ht="31.5" x14ac:dyDescent="0.2">
      <c r="A35" s="140" t="s">
        <v>34</v>
      </c>
      <c r="B35" s="134" t="s">
        <v>16</v>
      </c>
      <c r="C35" s="135"/>
      <c r="D35" s="135"/>
      <c r="E35" s="135"/>
      <c r="F35" s="135"/>
      <c r="G35" s="136"/>
      <c r="H35" s="229"/>
      <c r="I35" s="135"/>
      <c r="J35" s="136"/>
    </row>
    <row r="36" spans="1:11" ht="32.25" customHeight="1" x14ac:dyDescent="0.25">
      <c r="A36" s="133" t="s">
        <v>35</v>
      </c>
      <c r="B36" s="134" t="s">
        <v>36</v>
      </c>
      <c r="C36" s="137">
        <v>6</v>
      </c>
      <c r="D36" s="137">
        <v>6</v>
      </c>
      <c r="E36" s="137">
        <v>5</v>
      </c>
      <c r="F36" s="137">
        <v>6</v>
      </c>
      <c r="G36" s="138">
        <v>6</v>
      </c>
      <c r="H36" s="230">
        <v>6</v>
      </c>
      <c r="I36" s="137">
        <v>6</v>
      </c>
      <c r="J36" s="138">
        <v>6</v>
      </c>
    </row>
    <row r="37" spans="1:11" ht="32.25" customHeight="1" x14ac:dyDescent="0.25">
      <c r="A37" s="133" t="s">
        <v>43</v>
      </c>
      <c r="B37" s="134" t="s">
        <v>212</v>
      </c>
      <c r="C37" s="137"/>
      <c r="D37" s="137"/>
      <c r="E37" s="137"/>
      <c r="F37" s="137"/>
      <c r="G37" s="138"/>
      <c r="H37" s="230"/>
      <c r="I37" s="137"/>
      <c r="J37" s="138"/>
    </row>
    <row r="38" spans="1:11" ht="34.5" customHeight="1" x14ac:dyDescent="0.25">
      <c r="A38" s="133" t="s">
        <v>217</v>
      </c>
      <c r="B38" s="134" t="s">
        <v>16</v>
      </c>
      <c r="C38" s="137">
        <v>878</v>
      </c>
      <c r="D38" s="137">
        <v>758</v>
      </c>
      <c r="E38" s="137">
        <v>628</v>
      </c>
      <c r="F38" s="137">
        <v>753.6</v>
      </c>
      <c r="G38" s="138">
        <v>816.4</v>
      </c>
      <c r="H38" s="230">
        <v>879.2</v>
      </c>
      <c r="I38" s="137">
        <v>889.6</v>
      </c>
      <c r="J38" s="138">
        <v>879.2</v>
      </c>
    </row>
    <row r="39" spans="1:11" ht="34.5" customHeight="1" thickBot="1" x14ac:dyDescent="0.3">
      <c r="A39" s="141" t="s">
        <v>37</v>
      </c>
      <c r="B39" s="142" t="s">
        <v>16</v>
      </c>
      <c r="C39" s="143"/>
      <c r="D39" s="143"/>
      <c r="E39" s="143"/>
      <c r="F39" s="143"/>
      <c r="G39" s="144"/>
      <c r="H39" s="231"/>
      <c r="I39" s="143"/>
      <c r="J39" s="144"/>
    </row>
    <row r="40" spans="1:11" ht="13.5" customHeight="1" x14ac:dyDescent="0.25">
      <c r="A40" s="145"/>
      <c r="B40" s="12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9.5" customHeight="1" thickBot="1" x14ac:dyDescent="0.3">
      <c r="A41" s="147"/>
      <c r="B41" s="148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">
      <c r="A42" s="276" t="s">
        <v>38</v>
      </c>
      <c r="B42" s="279" t="s">
        <v>13</v>
      </c>
      <c r="C42" s="268" t="s">
        <v>106</v>
      </c>
      <c r="D42" s="268" t="s">
        <v>175</v>
      </c>
      <c r="E42" s="268" t="s">
        <v>176</v>
      </c>
      <c r="F42" s="271" t="s">
        <v>14</v>
      </c>
      <c r="G42" s="272"/>
      <c r="H42" s="272"/>
      <c r="I42" s="272"/>
      <c r="J42" s="273"/>
    </row>
    <row r="43" spans="1:11" ht="15.75" customHeight="1" x14ac:dyDescent="0.2">
      <c r="A43" s="277"/>
      <c r="B43" s="269"/>
      <c r="C43" s="269"/>
      <c r="D43" s="269"/>
      <c r="E43" s="269"/>
      <c r="F43" s="294">
        <v>2018</v>
      </c>
      <c r="G43" s="295"/>
      <c r="H43" s="296"/>
      <c r="I43" s="286" t="s">
        <v>103</v>
      </c>
      <c r="J43" s="274" t="s">
        <v>111</v>
      </c>
    </row>
    <row r="44" spans="1:11" ht="18.75" customHeight="1" thickBot="1" x14ac:dyDescent="0.25">
      <c r="A44" s="278"/>
      <c r="B44" s="280"/>
      <c r="C44" s="270"/>
      <c r="D44" s="270"/>
      <c r="E44" s="270"/>
      <c r="F44" s="195" t="s">
        <v>243</v>
      </c>
      <c r="G44" s="127" t="s">
        <v>194</v>
      </c>
      <c r="H44" s="127" t="s">
        <v>185</v>
      </c>
      <c r="I44" s="285"/>
      <c r="J44" s="275"/>
    </row>
    <row r="45" spans="1:11" ht="31.5" x14ac:dyDescent="0.25">
      <c r="A45" s="164" t="s">
        <v>226</v>
      </c>
      <c r="B45" s="129" t="s">
        <v>39</v>
      </c>
      <c r="C45" s="149">
        <v>5.3</v>
      </c>
      <c r="D45" s="149">
        <v>6</v>
      </c>
      <c r="E45" s="149">
        <v>6</v>
      </c>
      <c r="F45" s="149">
        <v>6</v>
      </c>
      <c r="G45" s="150">
        <v>6.8</v>
      </c>
      <c r="H45" s="232">
        <v>6.8</v>
      </c>
      <c r="I45" s="149">
        <v>6.5</v>
      </c>
      <c r="J45" s="165">
        <v>7</v>
      </c>
    </row>
    <row r="46" spans="1:11" ht="22.5" customHeight="1" thickBot="1" x14ac:dyDescent="0.3">
      <c r="A46" s="166" t="s">
        <v>225</v>
      </c>
      <c r="B46" s="167" t="s">
        <v>158</v>
      </c>
      <c r="C46" s="143">
        <v>230</v>
      </c>
      <c r="D46" s="143">
        <v>655</v>
      </c>
      <c r="E46" s="143">
        <v>660</v>
      </c>
      <c r="F46" s="143">
        <v>660</v>
      </c>
      <c r="G46" s="144">
        <v>670</v>
      </c>
      <c r="H46" s="231">
        <v>675</v>
      </c>
      <c r="I46" s="143">
        <v>675</v>
      </c>
      <c r="J46" s="168">
        <v>690</v>
      </c>
    </row>
    <row r="47" spans="1:11" s="163" customFormat="1" ht="22.5" customHeight="1" x14ac:dyDescent="0.25">
      <c r="A47" s="160"/>
      <c r="B47" s="160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163" customFormat="1" ht="22.5" customHeight="1" thickBot="1" x14ac:dyDescent="0.25">
      <c r="A48" s="287" t="s">
        <v>177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s="163" customFormat="1" ht="63.75" customHeight="1" x14ac:dyDescent="0.2">
      <c r="A49" s="266" t="s">
        <v>87</v>
      </c>
      <c r="B49" s="297" t="s">
        <v>62</v>
      </c>
      <c r="C49" s="298"/>
      <c r="D49" s="284" t="s">
        <v>63</v>
      </c>
      <c r="E49" s="284" t="s">
        <v>64</v>
      </c>
      <c r="F49" s="283" t="s">
        <v>67</v>
      </c>
      <c r="G49" s="272"/>
      <c r="H49" s="273"/>
      <c r="I49" s="284" t="s">
        <v>68</v>
      </c>
      <c r="J49" s="281" t="s">
        <v>45</v>
      </c>
    </row>
    <row r="50" spans="1:11" s="163" customFormat="1" ht="36.75" customHeight="1" thickBot="1" x14ac:dyDescent="0.25">
      <c r="A50" s="267"/>
      <c r="B50" s="299"/>
      <c r="C50" s="275"/>
      <c r="D50" s="285"/>
      <c r="E50" s="285"/>
      <c r="F50" s="176" t="s">
        <v>65</v>
      </c>
      <c r="G50" s="176" t="s">
        <v>66</v>
      </c>
      <c r="H50" s="176" t="s">
        <v>47</v>
      </c>
      <c r="I50" s="285"/>
      <c r="J50" s="282"/>
    </row>
    <row r="51" spans="1:11" s="163" customFormat="1" ht="36.75" customHeight="1" x14ac:dyDescent="0.25">
      <c r="A51" s="322" t="s">
        <v>52</v>
      </c>
      <c r="B51" s="323" t="s">
        <v>178</v>
      </c>
      <c r="C51" s="324"/>
      <c r="D51" s="188"/>
      <c r="E51" s="188"/>
      <c r="F51" s="188"/>
      <c r="G51" s="188"/>
      <c r="H51" s="188"/>
      <c r="I51" s="188"/>
      <c r="J51" s="189"/>
    </row>
    <row r="52" spans="1:11" s="163" customFormat="1" ht="22.5" customHeight="1" x14ac:dyDescent="0.25">
      <c r="A52" s="320"/>
      <c r="B52" s="318">
        <v>2017</v>
      </c>
      <c r="C52" s="318">
        <v>2013</v>
      </c>
      <c r="D52" s="174"/>
      <c r="E52" s="174"/>
      <c r="F52" s="174"/>
      <c r="G52" s="174"/>
      <c r="H52" s="174"/>
      <c r="I52" s="174"/>
      <c r="J52" s="175"/>
    </row>
    <row r="53" spans="1:11" s="163" customFormat="1" ht="22.5" customHeight="1" x14ac:dyDescent="0.25">
      <c r="A53" s="320"/>
      <c r="B53" s="318">
        <v>2018</v>
      </c>
      <c r="C53" s="318">
        <v>2013</v>
      </c>
      <c r="D53" s="169"/>
      <c r="E53" s="169"/>
      <c r="F53" s="169"/>
      <c r="G53" s="169"/>
      <c r="H53" s="169"/>
      <c r="I53" s="169"/>
      <c r="J53" s="170"/>
    </row>
    <row r="54" spans="1:11" s="163" customFormat="1" ht="22.5" customHeight="1" x14ac:dyDescent="0.25">
      <c r="A54" s="320"/>
      <c r="B54" s="318">
        <v>2019</v>
      </c>
      <c r="C54" s="318">
        <v>2013</v>
      </c>
      <c r="D54" s="169"/>
      <c r="E54" s="169"/>
      <c r="F54" s="169"/>
      <c r="G54" s="169"/>
      <c r="H54" s="169"/>
      <c r="I54" s="169"/>
      <c r="J54" s="170"/>
    </row>
    <row r="55" spans="1:11" s="163" customFormat="1" ht="22.5" customHeight="1" thickBot="1" x14ac:dyDescent="0.3">
      <c r="A55" s="321"/>
      <c r="B55" s="318">
        <v>2020</v>
      </c>
      <c r="C55" s="318">
        <v>2013</v>
      </c>
      <c r="D55" s="169"/>
      <c r="E55" s="169"/>
      <c r="F55" s="169"/>
      <c r="G55" s="169"/>
      <c r="H55" s="169"/>
      <c r="I55" s="169"/>
      <c r="J55" s="170"/>
    </row>
    <row r="56" spans="1:11" s="163" customFormat="1" ht="33" customHeight="1" x14ac:dyDescent="0.25">
      <c r="A56" s="319" t="s">
        <v>69</v>
      </c>
      <c r="B56" s="323" t="s">
        <v>178</v>
      </c>
      <c r="C56" s="324"/>
      <c r="D56" s="169"/>
      <c r="E56" s="169"/>
      <c r="F56" s="169"/>
      <c r="G56" s="169"/>
      <c r="H56" s="169"/>
      <c r="I56" s="169"/>
      <c r="J56" s="170"/>
    </row>
    <row r="57" spans="1:11" s="163" customFormat="1" ht="22.5" customHeight="1" x14ac:dyDescent="0.25">
      <c r="A57" s="320"/>
      <c r="B57" s="318">
        <v>2017</v>
      </c>
      <c r="C57" s="318">
        <v>2013</v>
      </c>
      <c r="D57" s="169"/>
      <c r="E57" s="169"/>
      <c r="F57" s="169"/>
      <c r="G57" s="169"/>
      <c r="H57" s="169"/>
      <c r="I57" s="169"/>
      <c r="J57" s="170"/>
    </row>
    <row r="58" spans="1:11" s="163" customFormat="1" ht="22.5" customHeight="1" x14ac:dyDescent="0.25">
      <c r="A58" s="320"/>
      <c r="B58" s="318">
        <v>2018</v>
      </c>
      <c r="C58" s="318">
        <v>2013</v>
      </c>
      <c r="D58" s="169"/>
      <c r="E58" s="169"/>
      <c r="F58" s="169"/>
      <c r="G58" s="169"/>
      <c r="H58" s="169"/>
      <c r="I58" s="169"/>
      <c r="J58" s="170"/>
    </row>
    <row r="59" spans="1:11" s="163" customFormat="1" ht="22.5" customHeight="1" x14ac:dyDescent="0.25">
      <c r="A59" s="320"/>
      <c r="B59" s="318">
        <v>2019</v>
      </c>
      <c r="C59" s="318">
        <v>2013</v>
      </c>
      <c r="D59" s="169"/>
      <c r="E59" s="169"/>
      <c r="F59" s="169"/>
      <c r="G59" s="169"/>
      <c r="H59" s="169"/>
      <c r="I59" s="169"/>
      <c r="J59" s="170"/>
    </row>
    <row r="60" spans="1:11" s="163" customFormat="1" ht="22.5" customHeight="1" x14ac:dyDescent="0.25">
      <c r="A60" s="321"/>
      <c r="B60" s="318">
        <v>2020</v>
      </c>
      <c r="C60" s="318">
        <v>2013</v>
      </c>
      <c r="D60" s="169"/>
      <c r="E60" s="169"/>
      <c r="F60" s="169"/>
      <c r="G60" s="169"/>
      <c r="H60" s="169"/>
      <c r="I60" s="169"/>
      <c r="J60" s="170"/>
    </row>
    <row r="61" spans="1:11" s="163" customFormat="1" ht="22.5" customHeight="1" thickBot="1" x14ac:dyDescent="0.3">
      <c r="A61" s="171" t="s">
        <v>70</v>
      </c>
      <c r="B61" s="316"/>
      <c r="C61" s="317"/>
      <c r="D61" s="172"/>
      <c r="E61" s="172"/>
      <c r="F61" s="172"/>
      <c r="G61" s="172"/>
      <c r="H61" s="172"/>
      <c r="I61" s="172"/>
      <c r="J61" s="173"/>
    </row>
    <row r="62" spans="1:11" s="163" customFormat="1" ht="22.5" customHeight="1" x14ac:dyDescent="0.25">
      <c r="A62" s="160"/>
      <c r="B62" s="160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s="163" customFormat="1" ht="22.5" customHeight="1" x14ac:dyDescent="0.25">
      <c r="A63" s="160"/>
      <c r="B63" s="160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s="163" customFormat="1" ht="22.5" customHeight="1" x14ac:dyDescent="0.25">
      <c r="A64" s="160"/>
      <c r="B64" s="160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63" customFormat="1" ht="22.5" customHeight="1" x14ac:dyDescent="0.25">
      <c r="A65" s="160"/>
      <c r="B65" s="160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27" customHeight="1" x14ac:dyDescent="0.25">
      <c r="A66" s="148" t="s">
        <v>40</v>
      </c>
      <c r="B66" s="161"/>
      <c r="C66" s="162"/>
      <c r="D66" s="162"/>
      <c r="E66" s="162"/>
      <c r="F66" s="162"/>
      <c r="G66" s="162"/>
      <c r="H66" s="162"/>
      <c r="I66" s="162"/>
    </row>
    <row r="67" spans="1:11" ht="7.5" customHeight="1" x14ac:dyDescent="0.2">
      <c r="A67" s="151"/>
      <c r="B67" s="151"/>
    </row>
    <row r="68" spans="1:11" x14ac:dyDescent="0.2">
      <c r="A68" s="151"/>
      <c r="B68" s="151"/>
    </row>
    <row r="69" spans="1:11" x14ac:dyDescent="0.2">
      <c r="A69" s="151"/>
      <c r="B69" s="151"/>
    </row>
    <row r="70" spans="1:11" x14ac:dyDescent="0.2">
      <c r="A70" s="151"/>
      <c r="B70" s="151"/>
    </row>
    <row r="71" spans="1:11" x14ac:dyDescent="0.2">
      <c r="A71" s="151"/>
      <c r="B71" s="151"/>
    </row>
    <row r="72" spans="1:11" x14ac:dyDescent="0.2">
      <c r="A72" s="151"/>
      <c r="B72" s="151"/>
    </row>
    <row r="73" spans="1:11" x14ac:dyDescent="0.2">
      <c r="A73" s="151"/>
      <c r="B73" s="151"/>
    </row>
    <row r="74" spans="1:11" x14ac:dyDescent="0.2">
      <c r="A74" s="151"/>
      <c r="B74" s="151"/>
    </row>
    <row r="75" spans="1:11" x14ac:dyDescent="0.2">
      <c r="A75" s="151"/>
      <c r="B75" s="151"/>
    </row>
    <row r="76" spans="1:11" x14ac:dyDescent="0.2">
      <c r="A76" s="151"/>
      <c r="B76" s="151"/>
    </row>
    <row r="77" spans="1:11" x14ac:dyDescent="0.2">
      <c r="A77" s="151"/>
      <c r="B77" s="151"/>
    </row>
    <row r="78" spans="1:11" x14ac:dyDescent="0.2">
      <c r="A78" s="151"/>
      <c r="B78" s="151"/>
    </row>
    <row r="79" spans="1:11" x14ac:dyDescent="0.2">
      <c r="A79" s="151"/>
      <c r="B79" s="151"/>
    </row>
    <row r="80" spans="1:11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  <row r="196" spans="1:2" x14ac:dyDescent="0.2">
      <c r="A196" s="151"/>
      <c r="B196" s="151"/>
    </row>
    <row r="197" spans="1:2" x14ac:dyDescent="0.2">
      <c r="A197" s="151"/>
      <c r="B197" s="151"/>
    </row>
    <row r="198" spans="1:2" x14ac:dyDescent="0.2">
      <c r="A198" s="151"/>
      <c r="B198" s="151"/>
    </row>
    <row r="199" spans="1:2" x14ac:dyDescent="0.2">
      <c r="A199" s="151"/>
      <c r="B199" s="151"/>
    </row>
    <row r="200" spans="1:2" x14ac:dyDescent="0.2">
      <c r="A200" s="151"/>
      <c r="B200" s="151"/>
    </row>
    <row r="201" spans="1:2" x14ac:dyDescent="0.2">
      <c r="A201" s="151"/>
      <c r="B201" s="151"/>
    </row>
    <row r="202" spans="1:2" x14ac:dyDescent="0.2">
      <c r="A202" s="151"/>
      <c r="B202" s="151"/>
    </row>
    <row r="203" spans="1:2" x14ac:dyDescent="0.2">
      <c r="A203" s="151"/>
      <c r="B203" s="151"/>
    </row>
    <row r="204" spans="1:2" x14ac:dyDescent="0.2">
      <c r="A204" s="151"/>
      <c r="B204" s="151"/>
    </row>
    <row r="205" spans="1:2" x14ac:dyDescent="0.2">
      <c r="A205" s="151"/>
      <c r="B205" s="151"/>
    </row>
    <row r="206" spans="1:2" x14ac:dyDescent="0.2">
      <c r="A206" s="151"/>
      <c r="B206" s="151"/>
    </row>
    <row r="207" spans="1:2" x14ac:dyDescent="0.2">
      <c r="A207" s="151"/>
      <c r="B207" s="151"/>
    </row>
    <row r="208" spans="1:2" x14ac:dyDescent="0.2">
      <c r="A208" s="151"/>
      <c r="B208" s="151"/>
    </row>
    <row r="209" spans="1:2" x14ac:dyDescent="0.2">
      <c r="A209" s="151"/>
      <c r="B209" s="151"/>
    </row>
    <row r="210" spans="1:2" x14ac:dyDescent="0.2">
      <c r="A210" s="151"/>
      <c r="B210" s="151"/>
    </row>
    <row r="211" spans="1:2" x14ac:dyDescent="0.2">
      <c r="A211" s="151"/>
      <c r="B211" s="151"/>
    </row>
    <row r="212" spans="1:2" x14ac:dyDescent="0.2">
      <c r="A212" s="151"/>
      <c r="B212" s="151"/>
    </row>
    <row r="213" spans="1:2" x14ac:dyDescent="0.2">
      <c r="A213" s="151"/>
      <c r="B213" s="151"/>
    </row>
    <row r="214" spans="1:2" x14ac:dyDescent="0.2">
      <c r="A214" s="151"/>
      <c r="B214" s="151"/>
    </row>
    <row r="215" spans="1:2" x14ac:dyDescent="0.2">
      <c r="A215" s="151"/>
      <c r="B215" s="151"/>
    </row>
    <row r="216" spans="1:2" x14ac:dyDescent="0.2">
      <c r="A216" s="151"/>
      <c r="B216" s="151"/>
    </row>
    <row r="217" spans="1:2" x14ac:dyDescent="0.2">
      <c r="A217" s="151"/>
      <c r="B217" s="151"/>
    </row>
    <row r="218" spans="1:2" x14ac:dyDescent="0.2">
      <c r="A218" s="151"/>
      <c r="B218" s="151"/>
    </row>
    <row r="219" spans="1:2" x14ac:dyDescent="0.2">
      <c r="A219" s="151"/>
      <c r="B219" s="151"/>
    </row>
    <row r="220" spans="1:2" x14ac:dyDescent="0.2">
      <c r="A220" s="151"/>
      <c r="B220" s="151"/>
    </row>
    <row r="221" spans="1:2" x14ac:dyDescent="0.2">
      <c r="A221" s="151"/>
      <c r="B221" s="151"/>
    </row>
    <row r="222" spans="1:2" x14ac:dyDescent="0.2">
      <c r="A222" s="151"/>
      <c r="B222" s="151"/>
    </row>
    <row r="223" spans="1:2" x14ac:dyDescent="0.2">
      <c r="A223" s="151"/>
      <c r="B223" s="151"/>
    </row>
    <row r="224" spans="1:2" x14ac:dyDescent="0.2">
      <c r="A224" s="151"/>
      <c r="B224" s="151"/>
    </row>
    <row r="225" spans="1:2" x14ac:dyDescent="0.2">
      <c r="A225" s="151"/>
      <c r="B225" s="151"/>
    </row>
    <row r="226" spans="1:2" x14ac:dyDescent="0.2">
      <c r="A226" s="151"/>
      <c r="B226" s="151"/>
    </row>
    <row r="227" spans="1:2" x14ac:dyDescent="0.2">
      <c r="A227" s="151"/>
      <c r="B227" s="151"/>
    </row>
    <row r="228" spans="1:2" x14ac:dyDescent="0.2">
      <c r="A228" s="151"/>
      <c r="B228" s="151"/>
    </row>
    <row r="229" spans="1:2" x14ac:dyDescent="0.2">
      <c r="A229" s="151"/>
      <c r="B229" s="151"/>
    </row>
    <row r="230" spans="1:2" x14ac:dyDescent="0.2">
      <c r="A230" s="151"/>
      <c r="B230" s="151"/>
    </row>
    <row r="231" spans="1:2" x14ac:dyDescent="0.2">
      <c r="A231" s="151"/>
      <c r="B231" s="151"/>
    </row>
    <row r="232" spans="1:2" x14ac:dyDescent="0.2">
      <c r="A232" s="151"/>
      <c r="B232" s="151"/>
    </row>
    <row r="233" spans="1:2" x14ac:dyDescent="0.2">
      <c r="A233" s="151"/>
      <c r="B233" s="151"/>
    </row>
    <row r="234" spans="1:2" x14ac:dyDescent="0.2">
      <c r="A234" s="151"/>
      <c r="B234" s="151"/>
    </row>
    <row r="235" spans="1:2" x14ac:dyDescent="0.2">
      <c r="A235" s="151"/>
      <c r="B235" s="151"/>
    </row>
    <row r="236" spans="1:2" x14ac:dyDescent="0.2">
      <c r="A236" s="151"/>
      <c r="B236" s="151"/>
    </row>
    <row r="237" spans="1:2" x14ac:dyDescent="0.2">
      <c r="A237" s="151"/>
      <c r="B237" s="151"/>
    </row>
    <row r="238" spans="1:2" x14ac:dyDescent="0.2">
      <c r="A238" s="151"/>
      <c r="B238" s="151"/>
    </row>
    <row r="239" spans="1:2" x14ac:dyDescent="0.2">
      <c r="A239" s="151"/>
      <c r="B239" s="151"/>
    </row>
    <row r="240" spans="1:2" x14ac:dyDescent="0.2">
      <c r="A240" s="151"/>
      <c r="B240" s="151"/>
    </row>
    <row r="241" spans="1:2" x14ac:dyDescent="0.2">
      <c r="A241" s="151"/>
      <c r="B241" s="151"/>
    </row>
    <row r="242" spans="1:2" x14ac:dyDescent="0.2">
      <c r="A242" s="151"/>
      <c r="B242" s="151"/>
    </row>
    <row r="243" spans="1:2" x14ac:dyDescent="0.2">
      <c r="A243" s="151"/>
      <c r="B243" s="151"/>
    </row>
    <row r="244" spans="1:2" x14ac:dyDescent="0.2">
      <c r="A244" s="151"/>
      <c r="B244" s="151"/>
    </row>
    <row r="245" spans="1:2" x14ac:dyDescent="0.2">
      <c r="A245" s="151"/>
      <c r="B245" s="151"/>
    </row>
    <row r="246" spans="1:2" x14ac:dyDescent="0.2">
      <c r="A246" s="151"/>
      <c r="B246" s="151"/>
    </row>
    <row r="247" spans="1:2" x14ac:dyDescent="0.2">
      <c r="A247" s="151"/>
      <c r="B247" s="151"/>
    </row>
    <row r="248" spans="1:2" x14ac:dyDescent="0.2">
      <c r="A248" s="151"/>
      <c r="B248" s="151"/>
    </row>
    <row r="249" spans="1:2" x14ac:dyDescent="0.2">
      <c r="A249" s="151"/>
      <c r="B249" s="151"/>
    </row>
    <row r="250" spans="1:2" x14ac:dyDescent="0.2">
      <c r="A250" s="151"/>
      <c r="B250" s="151"/>
    </row>
    <row r="251" spans="1:2" x14ac:dyDescent="0.2">
      <c r="A251" s="151"/>
      <c r="B251" s="151"/>
    </row>
    <row r="252" spans="1:2" x14ac:dyDescent="0.2">
      <c r="A252" s="151"/>
      <c r="B252" s="151"/>
    </row>
    <row r="253" spans="1:2" x14ac:dyDescent="0.2">
      <c r="A253" s="151"/>
      <c r="B253" s="151"/>
    </row>
    <row r="254" spans="1:2" x14ac:dyDescent="0.2">
      <c r="A254" s="151"/>
      <c r="B254" s="151"/>
    </row>
    <row r="255" spans="1:2" x14ac:dyDescent="0.2">
      <c r="A255" s="151"/>
      <c r="B255" s="151"/>
    </row>
    <row r="256" spans="1:2" x14ac:dyDescent="0.2">
      <c r="A256" s="151"/>
      <c r="B256" s="151"/>
    </row>
    <row r="257" spans="1:2" x14ac:dyDescent="0.2">
      <c r="A257" s="151"/>
      <c r="B257" s="151"/>
    </row>
    <row r="258" spans="1:2" x14ac:dyDescent="0.2">
      <c r="A258" s="151"/>
      <c r="B258" s="151"/>
    </row>
    <row r="259" spans="1:2" x14ac:dyDescent="0.2">
      <c r="A259" s="151"/>
      <c r="B259" s="151"/>
    </row>
    <row r="260" spans="1:2" x14ac:dyDescent="0.2">
      <c r="A260" s="151"/>
      <c r="B260" s="151"/>
    </row>
    <row r="261" spans="1:2" x14ac:dyDescent="0.2">
      <c r="A261" s="151"/>
      <c r="B261" s="151"/>
    </row>
    <row r="262" spans="1:2" x14ac:dyDescent="0.2">
      <c r="A262" s="151"/>
      <c r="B262" s="151"/>
    </row>
    <row r="263" spans="1:2" x14ac:dyDescent="0.2">
      <c r="A263" s="151"/>
      <c r="B263" s="151"/>
    </row>
    <row r="264" spans="1:2" x14ac:dyDescent="0.2">
      <c r="A264" s="151"/>
      <c r="B264" s="151"/>
    </row>
    <row r="265" spans="1:2" x14ac:dyDescent="0.2">
      <c r="A265" s="151"/>
      <c r="B265" s="151"/>
    </row>
    <row r="266" spans="1:2" x14ac:dyDescent="0.2">
      <c r="A266" s="151"/>
      <c r="B266" s="151"/>
    </row>
    <row r="267" spans="1:2" x14ac:dyDescent="0.2">
      <c r="A267" s="151"/>
      <c r="B267" s="151"/>
    </row>
  </sheetData>
  <mergeCells count="45">
    <mergeCell ref="J9:J10"/>
    <mergeCell ref="F1:J1"/>
    <mergeCell ref="D8:D10"/>
    <mergeCell ref="A2:K2"/>
    <mergeCell ref="A3:K3"/>
    <mergeCell ref="A5:K5"/>
    <mergeCell ref="E8:E10"/>
    <mergeCell ref="A6:K6"/>
    <mergeCell ref="F8:J8"/>
    <mergeCell ref="I9:I10"/>
    <mergeCell ref="A8:A10"/>
    <mergeCell ref="A7:I7"/>
    <mergeCell ref="B8:B10"/>
    <mergeCell ref="C8:C10"/>
    <mergeCell ref="F9:H9"/>
    <mergeCell ref="A42:A44"/>
    <mergeCell ref="J49:J50"/>
    <mergeCell ref="I49:I50"/>
    <mergeCell ref="A48:K48"/>
    <mergeCell ref="E42:E44"/>
    <mergeCell ref="D42:D44"/>
    <mergeCell ref="A49:A50"/>
    <mergeCell ref="B49:C50"/>
    <mergeCell ref="F42:J42"/>
    <mergeCell ref="J43:J44"/>
    <mergeCell ref="B42:B44"/>
    <mergeCell ref="C42:C44"/>
    <mergeCell ref="F43:H43"/>
    <mergeCell ref="F49:H49"/>
    <mergeCell ref="I43:I44"/>
    <mergeCell ref="E49:E50"/>
    <mergeCell ref="B61:C61"/>
    <mergeCell ref="B54:C54"/>
    <mergeCell ref="B55:C55"/>
    <mergeCell ref="B60:C60"/>
    <mergeCell ref="B56:C56"/>
    <mergeCell ref="B59:C59"/>
    <mergeCell ref="B57:C57"/>
    <mergeCell ref="D49:D50"/>
    <mergeCell ref="A56:A60"/>
    <mergeCell ref="A51:A55"/>
    <mergeCell ref="B51:C51"/>
    <mergeCell ref="B52:C52"/>
    <mergeCell ref="B53:C53"/>
    <mergeCell ref="B58:C5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19</vt:i4>
      </vt:variant>
    </vt:vector>
  </HeadingPairs>
  <TitlesOfParts>
    <vt:vector size="34" baseType="lpstr">
      <vt:lpstr>ГАПОУ ИО БАТТ</vt:lpstr>
      <vt:lpstr>Ясная поляна</vt:lpstr>
      <vt:lpstr>Дорожная служба</vt:lpstr>
      <vt:lpstr>Меридиан</vt:lpstr>
      <vt:lpstr>Тарнопольский</vt:lpstr>
      <vt:lpstr>Райкомхоз</vt:lpstr>
      <vt:lpstr>Ангара</vt:lpstr>
      <vt:lpstr>Заславское</vt:lpstr>
      <vt:lpstr>Велес</vt:lpstr>
      <vt:lpstr>СПК Ангарский</vt:lpstr>
      <vt:lpstr>Аптека №8</vt:lpstr>
      <vt:lpstr>Прогноз 2017 </vt:lpstr>
      <vt:lpstr>Приложение 2</vt:lpstr>
      <vt:lpstr>Прил 3 (расчет ИФО) (2)</vt:lpstr>
      <vt:lpstr>Прил 6 Инвестпроекты</vt:lpstr>
      <vt:lpstr>А30</vt:lpstr>
      <vt:lpstr>'Прил 3 (расчет ИФО) (2)'!Заголовки_для_печати</vt:lpstr>
      <vt:lpstr>'Приложение 2'!Заголовки_для_печати</vt:lpstr>
      <vt:lpstr>'Прогноз 2017 '!Заголовки_для_печати</vt:lpstr>
      <vt:lpstr>Ангара!Область_печати</vt:lpstr>
      <vt:lpstr>'Аптека №8'!Область_печати</vt:lpstr>
      <vt:lpstr>Велес!Область_печати</vt:lpstr>
      <vt:lpstr>'ГАПОУ ИО БАТТ'!Область_печати</vt:lpstr>
      <vt:lpstr>'Дорожная служба'!Область_печати</vt:lpstr>
      <vt:lpstr>Заславское!Область_печати</vt:lpstr>
      <vt:lpstr>Меридиан!Область_печати</vt:lpstr>
      <vt:lpstr>'Прил 3 (расчет ИФО) (2)'!Область_печати</vt:lpstr>
      <vt:lpstr>'Прил 6 Инвестпроекты'!Область_печати</vt:lpstr>
      <vt:lpstr>'Приложение 2'!Область_печати</vt:lpstr>
      <vt:lpstr>'Прогноз 2017 '!Область_печати</vt:lpstr>
      <vt:lpstr>Райкомхоз!Область_печати</vt:lpstr>
      <vt:lpstr>'СПК Ангарский'!Область_печати</vt:lpstr>
      <vt:lpstr>Тарнопольский!Область_печати</vt:lpstr>
      <vt:lpstr>'Ясная поляна'!Область_печати</vt:lpstr>
    </vt:vector>
  </TitlesOfParts>
  <Company>AoIR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2017-07-27T04:21:46Z</cp:lastPrinted>
  <dcterms:created xsi:type="dcterms:W3CDTF">2006-03-06T08:26:24Z</dcterms:created>
  <dcterms:modified xsi:type="dcterms:W3CDTF">2017-08-11T08:24:57Z</dcterms:modified>
</cp:coreProperties>
</file>