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05" windowWidth="15195" windowHeight="7935" tabRatio="846" activeTab="7"/>
  </bookViews>
  <sheets>
    <sheet name="Прогноз 2015 " sheetId="1" r:id="rId1"/>
    <sheet name="Приложение 2" sheetId="2" r:id="rId2"/>
    <sheet name="Прил 3 (расчет ИФО) (2)" sheetId="9" r:id="rId3"/>
    <sheet name="Балаганский лесхоз" sheetId="27" r:id="rId4"/>
    <sheet name="Дорожная служба" sheetId="13" r:id="rId5"/>
    <sheet name="Меридиан" sheetId="19" r:id="rId6"/>
    <sheet name="Тарнопольский" sheetId="21" r:id="rId7"/>
    <sheet name="Ангарский" sheetId="22" r:id="rId8"/>
    <sheet name="Ангара" sheetId="23" r:id="rId9"/>
    <sheet name="Заславское" sheetId="24" r:id="rId10"/>
    <sheet name="Райкомхоз" sheetId="20" r:id="rId11"/>
    <sheet name="ГАПОУ ИО БАТТ" sheetId="18" r:id="rId12"/>
    <sheet name="Прил 5 Прогноз по поселениям" sheetId="8" r:id="rId13"/>
    <sheet name="Прил 6 Инвестпроекты" sheetId="12" r:id="rId14"/>
  </sheets>
  <definedNames>
    <definedName name="_xlnm.Print_Titles" localSheetId="2">'Прил 3 (расчет ИФО) (2)'!$5:$7</definedName>
    <definedName name="_xlnm.Print_Titles" localSheetId="12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2015 '!$6:$8</definedName>
    <definedName name="_xlnm.Print_Area" localSheetId="8">Ангара!$A$1:$J$49</definedName>
    <definedName name="_xlnm.Print_Area" localSheetId="7">Ангарский!$A$1:$J$50</definedName>
    <definedName name="_xlnm.Print_Area" localSheetId="3">'Балаганский лесхоз'!$A$1:$J$49</definedName>
    <definedName name="_xlnm.Print_Area" localSheetId="4">'Дорожная служба'!$A$1:$J$49</definedName>
    <definedName name="_xlnm.Print_Area" localSheetId="9">Заславское!$A$1:$J$49</definedName>
    <definedName name="_xlnm.Print_Area" localSheetId="5">Меридиан!$A$1:$J$49</definedName>
    <definedName name="_xlnm.Print_Area" localSheetId="2">'Прил 3 (расчет ИФО) (2)'!$A$1:$T$31</definedName>
    <definedName name="_xlnm.Print_Area" localSheetId="12">'Прил 5 Прогноз по поселениям'!$A$1:$AQ$17</definedName>
    <definedName name="_xlnm.Print_Area" localSheetId="13">'Прил 6 Инвестпроекты'!$A$1:$N$29</definedName>
    <definedName name="_xlnm.Print_Area" localSheetId="1">'Приложение 2'!$A$1:$AL$99</definedName>
    <definedName name="_xlnm.Print_Area" localSheetId="0">'Прогноз 2015 '!$A$1:$I$144</definedName>
    <definedName name="_xlnm.Print_Area" localSheetId="10">Райкомхоз!$A$1:$J$49</definedName>
    <definedName name="_xlnm.Print_Area" localSheetId="6">Тарнопольский!$A$1:$J$50</definedName>
  </definedNames>
  <calcPr calcId="114210" fullCalcOnLoad="1"/>
</workbook>
</file>

<file path=xl/calcChain.xml><?xml version="1.0" encoding="utf-8"?>
<calcChain xmlns="http://schemas.openxmlformats.org/spreadsheetml/2006/main">
  <c r="C93" i="2"/>
  <c r="C52"/>
  <c r="N8"/>
  <c r="N99"/>
  <c r="M8"/>
  <c r="M99"/>
  <c r="L8"/>
  <c r="L99"/>
  <c r="K8"/>
  <c r="K99"/>
  <c r="J8"/>
  <c r="J99"/>
  <c r="I8"/>
  <c r="H8"/>
  <c r="H99"/>
  <c r="G8"/>
  <c r="G99"/>
  <c r="F8"/>
  <c r="F99"/>
  <c r="E8"/>
  <c r="E99"/>
  <c r="D8"/>
  <c r="D99"/>
  <c r="C8"/>
  <c r="C99"/>
  <c r="M29" i="12"/>
  <c r="K29"/>
  <c r="H29"/>
  <c r="G29"/>
  <c r="E10" i="1"/>
  <c r="I10"/>
  <c r="H10"/>
  <c r="G10"/>
  <c r="F10"/>
  <c r="Z98" i="2"/>
  <c r="Y98"/>
  <c r="X98"/>
  <c r="W98"/>
  <c r="V98"/>
  <c r="U98"/>
  <c r="D10" i="1"/>
  <c r="C10"/>
  <c r="O26" i="9"/>
  <c r="N26"/>
  <c r="T26"/>
  <c r="M26"/>
  <c r="S26"/>
  <c r="L26"/>
  <c r="R26"/>
  <c r="K26"/>
  <c r="Q26"/>
  <c r="J26"/>
  <c r="P26"/>
  <c r="O25"/>
  <c r="N25"/>
  <c r="T25"/>
  <c r="M25"/>
  <c r="S25"/>
  <c r="L25"/>
  <c r="R25"/>
  <c r="K25"/>
  <c r="Q25"/>
  <c r="J25"/>
  <c r="P25"/>
  <c r="O24"/>
  <c r="O27"/>
  <c r="N24"/>
  <c r="N27"/>
  <c r="M24"/>
  <c r="M27"/>
  <c r="L24"/>
  <c r="L27"/>
  <c r="K24"/>
  <c r="K27"/>
  <c r="J24"/>
  <c r="J27"/>
  <c r="O21"/>
  <c r="O22"/>
  <c r="N21"/>
  <c r="N22"/>
  <c r="M21"/>
  <c r="M22"/>
  <c r="L21"/>
  <c r="L22"/>
  <c r="K21"/>
  <c r="K22"/>
  <c r="J21"/>
  <c r="J22"/>
  <c r="K17"/>
  <c r="K18"/>
  <c r="O17"/>
  <c r="O18"/>
  <c r="N17"/>
  <c r="N18"/>
  <c r="M17"/>
  <c r="M18"/>
  <c r="L17"/>
  <c r="L18"/>
  <c r="Q18"/>
  <c r="J17"/>
  <c r="J18"/>
  <c r="O13"/>
  <c r="N13"/>
  <c r="M13"/>
  <c r="L13"/>
  <c r="K13"/>
  <c r="J13"/>
  <c r="O11"/>
  <c r="N11"/>
  <c r="T11"/>
  <c r="M11"/>
  <c r="S11"/>
  <c r="L11"/>
  <c r="R11"/>
  <c r="K11"/>
  <c r="Q11"/>
  <c r="J11"/>
  <c r="P11"/>
  <c r="J10"/>
  <c r="J14"/>
  <c r="J19"/>
  <c r="O10"/>
  <c r="O14"/>
  <c r="N10"/>
  <c r="N14"/>
  <c r="M10"/>
  <c r="M14"/>
  <c r="L10"/>
  <c r="L14"/>
  <c r="K10"/>
  <c r="K14"/>
  <c r="K19"/>
  <c r="P19"/>
  <c r="P14"/>
  <c r="L19"/>
  <c r="Q19"/>
  <c r="Q14"/>
  <c r="M19"/>
  <c r="R19"/>
  <c r="R14"/>
  <c r="N19"/>
  <c r="S19"/>
  <c r="S14"/>
  <c r="O19"/>
  <c r="T19"/>
  <c r="T14"/>
  <c r="P10"/>
  <c r="Q10"/>
  <c r="R10"/>
  <c r="S10"/>
  <c r="T10"/>
  <c r="P13"/>
  <c r="Q13"/>
  <c r="R13"/>
  <c r="S13"/>
  <c r="T13"/>
  <c r="R18"/>
  <c r="S18"/>
  <c r="T18"/>
  <c r="P18"/>
  <c r="P22"/>
  <c r="Q22"/>
  <c r="R22"/>
  <c r="S22"/>
  <c r="T22"/>
  <c r="P27"/>
  <c r="Q27"/>
  <c r="R27"/>
  <c r="S27"/>
  <c r="T27"/>
  <c r="P17"/>
  <c r="Q17"/>
  <c r="R17"/>
  <c r="S17"/>
  <c r="T17"/>
  <c r="P21"/>
  <c r="Q21"/>
  <c r="R21"/>
  <c r="S21"/>
  <c r="T21"/>
  <c r="P24"/>
  <c r="Q24"/>
  <c r="R24"/>
  <c r="S24"/>
  <c r="T24"/>
</calcChain>
</file>

<file path=xl/sharedStrings.xml><?xml version="1.0" encoding="utf-8"?>
<sst xmlns="http://schemas.openxmlformats.org/spreadsheetml/2006/main" count="1357" uniqueCount="355">
  <si>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</si>
  <si>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</si>
  <si>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</si>
  <si>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</si>
  <si>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</si>
  <si>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</si>
  <si>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</si>
  <si>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</si>
  <si>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</si>
  <si>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</si>
  <si>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</si>
  <si>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</si>
  <si>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</si>
  <si>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>Производство прочих неметаллических минеральных продуктов - всего</t>
  </si>
  <si>
    <t>Металлургическое производство и производство готовых металлических изделий - всего</t>
  </si>
  <si>
    <t>Производство электрооборудования, электронного и оптического оборудования - всего</t>
  </si>
  <si>
    <t>Производство транспортных средств и оборудования - всего</t>
  </si>
  <si>
    <t>Производство мебели и прочей продукции, не включенной в другие группировки - всего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</si>
  <si>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</si>
  <si>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</si>
  <si>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</si>
  <si>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</si>
  <si>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Рыболовство - всего</t>
  </si>
  <si>
    <t>Торговля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</si>
  <si>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</si>
  <si>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</si>
  <si>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</si>
  <si>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</si>
  <si>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</si>
  <si>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</si>
  <si>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</si>
  <si>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</si>
  <si>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</si>
  <si>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</si>
  <si>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</si>
  <si>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</si>
  <si>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</si>
  <si>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</si>
  <si>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</si>
  <si>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</si>
  <si>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</si>
  <si>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</si>
  <si>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</si>
  <si>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</si>
  <si>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</si>
  <si>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</si>
  <si>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</si>
  <si>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</si>
  <si>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</si>
  <si>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</si>
  <si>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</si>
  <si>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</si>
  <si>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</si>
  <si>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из них:</t>
  </si>
  <si>
    <t>Производства машин и оборудования, всего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</si>
  <si>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</si>
  <si>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</si>
  <si>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</si>
  <si>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</si>
  <si>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</t>
  </si>
  <si>
    <t>ИТОГО</t>
  </si>
  <si>
    <t xml:space="preserve"> Обрабатывающие производства (Раздел  D)</t>
  </si>
  <si>
    <t>Мука - всего</t>
  </si>
  <si>
    <t>Хлеб и хлебобулочные изделия - всего</t>
  </si>
  <si>
    <t>Пиломатериалы, включая пиломатериалы из давальческого сырья</t>
  </si>
  <si>
    <t>тыс. плотн. м3</t>
  </si>
  <si>
    <t xml:space="preserve">Производство и распределение электроэнергии, газа и воды (Раздел Е)
</t>
  </si>
  <si>
    <t>тыс. Гкал</t>
  </si>
  <si>
    <t>Производство пара и горячей воды (тепловой энергии) котельными</t>
  </si>
  <si>
    <t>Котельными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</si>
  <si>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</si>
  <si>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</si>
  <si>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Вывозка древесины - всего</t>
  </si>
  <si>
    <t>Сельское хозяйство</t>
  </si>
  <si>
    <t>зерно</t>
  </si>
  <si>
    <t>мясо</t>
  </si>
  <si>
    <t>молоко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</si>
  <si>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</si>
  <si>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</si>
  <si>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</si>
  <si>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</si>
  <si>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</si>
  <si>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</si>
  <si>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</si>
  <si>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</si>
  <si>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</si>
  <si>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</si>
  <si>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</si>
  <si>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</si>
  <si>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</si>
  <si>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</si>
  <si>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</si>
  <si>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</si>
  <si>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</si>
  <si>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</si>
  <si>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</si>
  <si>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</si>
  <si>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>Производство пищевых продуктов,включая напитки, и табака - всего</t>
  </si>
  <si>
    <t>Текстильное и швейное производство - всего</t>
  </si>
  <si>
    <t>Производство кожи, изделий из кожи и производство обуви - всего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</si>
  <si>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</si>
  <si>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</si>
  <si>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>Производство кокса, нефтепродуктов - всего</t>
  </si>
  <si>
    <t>Химическое производство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</si>
  <si>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</si>
  <si>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</si>
  <si>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</si>
  <si>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</si>
  <si>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</si>
  <si>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</si>
  <si>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</si>
  <si>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</si>
  <si>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</si>
  <si>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>Добыча полезных 
ископаемых - всего (С)</t>
  </si>
  <si>
    <t>Приложение 1</t>
  </si>
  <si>
    <t>Приложение 2 к прогнозу</t>
  </si>
  <si>
    <t>Приложение 3 к прогнозу</t>
  </si>
  <si>
    <t>Прогноз на: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</si>
  <si>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</si>
  <si>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</si>
  <si>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</si>
  <si>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</si>
  <si>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</si>
  <si>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</si>
  <si>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</si>
  <si>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</si>
  <si>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</si>
  <si>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</si>
  <si>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</si>
  <si>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</si>
  <si>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</si>
  <si>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</si>
  <si>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</si>
  <si>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</si>
  <si>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</si>
  <si>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</si>
  <si>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</si>
  <si>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</si>
  <si>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</si>
  <si>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</si>
  <si>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</si>
  <si>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</si>
  <si>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</si>
  <si>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</si>
  <si>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</si>
  <si>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</si>
  <si>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</si>
  <si>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</si>
  <si>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</si>
  <si>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</si>
  <si>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</si>
  <si>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</si>
  <si>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</si>
  <si>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</si>
  <si>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</si>
  <si>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</si>
  <si>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</si>
  <si>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</si>
  <si>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</si>
  <si>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</si>
  <si>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</si>
  <si>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</si>
  <si>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</si>
  <si>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</si>
  <si>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</si>
  <si>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</si>
  <si>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</si>
  <si>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</si>
  <si>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</si>
  <si>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</si>
  <si>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</si>
  <si>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</si>
  <si>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</si>
  <si>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</si>
  <si>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</si>
  <si>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</si>
  <si>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</si>
  <si>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</si>
  <si>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</si>
  <si>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</si>
  <si>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</si>
  <si>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</si>
  <si>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</si>
  <si>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</si>
  <si>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</si>
  <si>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</si>
  <si>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</si>
  <si>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</si>
  <si>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</si>
  <si>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</si>
  <si>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</si>
  <si>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</si>
  <si>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</si>
  <si>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</si>
  <si>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</si>
  <si>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</si>
  <si>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Приложение 6 к прогнозу</t>
  </si>
  <si>
    <t>2015 г.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</si>
  <si>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</si>
  <si>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</si>
  <si>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</si>
  <si>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</si>
  <si>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</si>
  <si>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</si>
  <si>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</si>
  <si>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</si>
  <si>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</si>
  <si>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</si>
  <si>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</si>
  <si>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</si>
  <si>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</si>
  <si>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</si>
  <si>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</si>
  <si>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</si>
  <si>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</si>
  <si>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</si>
  <si>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</si>
  <si>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</si>
  <si>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</si>
  <si>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</si>
  <si>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</si>
  <si>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</si>
  <si>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</si>
  <si>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</si>
  <si>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</si>
  <si>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</si>
  <si>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</si>
  <si>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</si>
  <si>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</si>
  <si>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</si>
  <si>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</si>
  <si>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</si>
  <si>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</si>
  <si>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</si>
  <si>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</si>
  <si>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</si>
  <si>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</si>
  <si>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год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</si>
  <si>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</si>
  <si>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</si>
  <si>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</si>
  <si>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</si>
  <si>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Факт 
2014 года</t>
  </si>
  <si>
    <t>2018 год</t>
  </si>
  <si>
    <t>2018 г.</t>
  </si>
  <si>
    <t>Факт 
2014 г.</t>
  </si>
  <si>
    <t>Наименование населенного пункта, где осуществляет деятельность предприятие</t>
  </si>
  <si>
    <t>факт 2014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</si>
  <si>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</si>
  <si>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</si>
  <si>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</si>
  <si>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</si>
  <si>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</si>
  <si>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</si>
  <si>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</si>
  <si>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</si>
  <si>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</si>
  <si>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</si>
  <si>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</si>
  <si>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t>Факт 
2015 года</t>
  </si>
  <si>
    <t>Оценка 
2016 года</t>
  </si>
  <si>
    <t>2019 год</t>
  </si>
  <si>
    <t>Прогноз предоставляется 
до 15 июля  2016 года</t>
  </si>
  <si>
    <t>Форма прогноза 
до 2019 г.</t>
  </si>
  <si>
    <t>Факт 
2015 г.</t>
  </si>
  <si>
    <t>Оценка 
2016 г.</t>
  </si>
  <si>
    <t>2019 г.</t>
  </si>
  <si>
    <t>Прогноз на 2017-2019 гг.</t>
  </si>
  <si>
    <t>факт 2015</t>
  </si>
  <si>
    <t>оценка 2016</t>
  </si>
  <si>
    <t>Отдельные показатели прогноза развития муниципальных образований поселенческого уровня на 2017-2019 годы*</t>
  </si>
  <si>
    <t>Оценка 2016 г.</t>
  </si>
  <si>
    <t>Сводный перечень инвестиционных проектов, реализация которых предполагается в 2016-2019 гг. 
___________________________________________________________________
(наименование муниципального района, городского округа)</t>
  </si>
  <si>
    <t>Всего за 2016-2019 гг., 
в т.ч. по годам:</t>
  </si>
  <si>
    <t xml:space="preserve">бъем произведенной продукции в сопоставимых ценах </t>
  </si>
  <si>
    <t>Прогноз индекса производства</t>
  </si>
  <si>
    <t>Прогноз социально-экономического развитя муниципального образования Балаганский район на 2017-2019 гг.</t>
  </si>
  <si>
    <t>ООО "Меридиан"</t>
  </si>
  <si>
    <t>ООО "Новые технологии"</t>
  </si>
  <si>
    <t>МУП "Райкомхоз"</t>
  </si>
  <si>
    <t>ОАО "Дорожная служба Иркутской области" Балаганский филиал</t>
  </si>
  <si>
    <t>ООО "Ангара"</t>
  </si>
  <si>
    <t>ООО "Заславское"</t>
  </si>
  <si>
    <t>СПК "Тарнопольский"</t>
  </si>
  <si>
    <t>СПК "Ангарский"</t>
  </si>
  <si>
    <t>СПССК "Велес"</t>
  </si>
  <si>
    <t>СПССПК "Ясная поляна"</t>
  </si>
  <si>
    <t>Общество охотников и рыболовов</t>
  </si>
  <si>
    <t>ОГАУ "Балаганский лесхоз"</t>
  </si>
  <si>
    <t>ГАПОУ ИО "Балаганский аграрно-технологический техникум"</t>
  </si>
  <si>
    <t>МП "Балаганская аптека " №8</t>
  </si>
  <si>
    <t>Балаганское ПОСПО</t>
  </si>
  <si>
    <t>Торговля :</t>
  </si>
  <si>
    <t>ООО "Рыбачий домик"</t>
  </si>
  <si>
    <t>ООО "Иволга"</t>
  </si>
  <si>
    <t>ООО "Ассорти"</t>
  </si>
  <si>
    <t>ООО "Багульник"</t>
  </si>
  <si>
    <t>ООО "Исток"</t>
  </si>
  <si>
    <t>ООО "Диана"</t>
  </si>
  <si>
    <t>ООО "Родник"</t>
  </si>
  <si>
    <t>ООО "Русакова Н.В."</t>
  </si>
  <si>
    <t>ООО "Ритм"</t>
  </si>
  <si>
    <t>ООО "Лотос"</t>
  </si>
  <si>
    <t>ООО "Изумруд"</t>
  </si>
  <si>
    <t>ООО "Магнит"</t>
  </si>
  <si>
    <t>ООО "Айсберг"</t>
  </si>
  <si>
    <t>ООО "Шаи"</t>
  </si>
  <si>
    <t>Итого</t>
  </si>
  <si>
    <t>Сельское хозяйство:</t>
  </si>
  <si>
    <t>Итого:</t>
  </si>
  <si>
    <t xml:space="preserve">Производство древесины и производство изделий из дерева (Подраздел DD)
</t>
  </si>
  <si>
    <t>тыс.м3</t>
  </si>
  <si>
    <t>0,0,76</t>
  </si>
  <si>
    <t>Балаганское городское поселение</t>
  </si>
  <si>
    <t>Биритское сельское поселение</t>
  </si>
  <si>
    <t>Заславское сельское поселение</t>
  </si>
  <si>
    <t>Коноваловское сельское поселение</t>
  </si>
  <si>
    <t>Кумарейское сельское поселение</t>
  </si>
  <si>
    <t>Тарнопольское сельское поселение</t>
  </si>
  <si>
    <t>Шарагайское сельское поселение</t>
  </si>
  <si>
    <t>Закуп молока</t>
  </si>
  <si>
    <t>Закуп мяса</t>
  </si>
  <si>
    <t>Всего по поселению</t>
  </si>
  <si>
    <t>ООО "Кедр"</t>
  </si>
  <si>
    <t>,34,4</t>
  </si>
  <si>
    <t>пиломатериал</t>
  </si>
  <si>
    <t>тн</t>
  </si>
  <si>
    <t>хлеб</t>
  </si>
  <si>
    <t>кондитерские изделия</t>
  </si>
  <si>
    <r>
      <t xml:space="preserve">Загруженность мощностей                                                                      </t>
    </r>
    <r>
      <rPr>
        <sz val="11"/>
        <rFont val="Courier New"/>
        <family val="3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</si>
  <si>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1"/>
        <rFont val="Courier New"/>
        <family val="3"/>
        <charset val="204"/>
      </rPr>
      <t>(активной части ОФ)</t>
    </r>
  </si>
  <si>
    <t>С.В.Фирсов</t>
  </si>
  <si>
    <t xml:space="preserve">А.А.Чупин </t>
  </si>
  <si>
    <t xml:space="preserve">О.Ю.Москалева </t>
  </si>
  <si>
    <t>Загруженность мощностей                                                                      (средняя или по основной номенклатуре)</t>
  </si>
  <si>
    <t>Износ машин и оборудования                                                                   (активной части ОФ)</t>
  </si>
  <si>
    <t>Ю.В.Лагерев</t>
  </si>
  <si>
    <t>А.В.Филистович</t>
  </si>
  <si>
    <t>В.Е.Земко</t>
  </si>
  <si>
    <t>Е.А.Киселев</t>
  </si>
  <si>
    <t>А.Г.Кузнецов</t>
  </si>
  <si>
    <t>с. Шарагай (Шарагайское МО)</t>
  </si>
  <si>
    <t>Развитие мясного скотоводства СПК "Ангарский" Балаганского района</t>
  </si>
  <si>
    <t>Филистович Александр Владимирович</t>
  </si>
  <si>
    <t>д. Заславская (Заславское МО)</t>
  </si>
  <si>
    <t>Развитие мясного скотоводства ООО "Заславское" Балаганского района</t>
  </si>
  <si>
    <t>Фирсов Сергей Владимирович</t>
  </si>
  <si>
    <t>Производство мяса т</t>
  </si>
  <si>
    <t>д. Метляева (Тарнопольское МО)</t>
  </si>
  <si>
    <t>Развитие мясного скотоводства ИП Глава КФХ  Куйкунов Валерий Петрович</t>
  </si>
  <si>
    <t>Куйкунов валерий Петрович</t>
  </si>
  <si>
    <t>АУ "Балаганский лесхоз"</t>
  </si>
  <si>
    <t>А.А.Шиповалов</t>
  </si>
  <si>
    <r>
      <t>Основные сведения 
о градообразующем предприятии
(</t>
    </r>
    <r>
      <rPr>
        <b/>
        <sz val="11"/>
        <rFont val="Courier New"/>
        <family val="3"/>
        <charset val="204"/>
      </rPr>
      <t>КРИТЕРИИ</t>
    </r>
    <r>
      <rPr>
        <sz val="11"/>
        <rFont val="Courier New"/>
        <family val="3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</si>
  <si>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 xml:space="preserve">                                                                                               ВСЕГО ПО ПОСЕЛЕНИЮ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</si>
</sst>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i/>
      <sz val="11"/>
      <name val="Courier New"/>
      <family val="3"/>
      <charset val="204"/>
    </font>
    <font>
      <i/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Courier New"/>
      <family val="3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/>
    <xf numFmtId="0" fontId="0" fillId="0" borderId="0" xfId="0" applyFill="1"/>
    <xf numFmtId="0" fontId="6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0" fillId="0" borderId="4" xfId="0" applyBorder="1"/>
    <xf numFmtId="0" fontId="14" fillId="0" borderId="0" xfId="0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 applyFill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164" fontId="16" fillId="0" borderId="6" xfId="0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164" fontId="16" fillId="0" borderId="7" xfId="0" applyNumberFormat="1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left" vertical="center" wrapText="1"/>
    </xf>
    <xf numFmtId="164" fontId="16" fillId="0" borderId="9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64" fontId="16" fillId="0" borderId="8" xfId="0" applyNumberFormat="1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wrapText="1"/>
    </xf>
    <xf numFmtId="0" fontId="16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 wrapText="1"/>
    </xf>
    <xf numFmtId="0" fontId="16" fillId="0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Fill="1" applyBorder="1" applyAlignment="1">
      <alignment horizontal="justify" wrapText="1"/>
    </xf>
    <xf numFmtId="0" fontId="16" fillId="0" borderId="8" xfId="0" applyFont="1" applyFill="1" applyBorder="1" applyAlignment="1">
      <alignment horizontal="justify" vertical="center" wrapText="1"/>
    </xf>
    <xf numFmtId="0" fontId="16" fillId="0" borderId="8" xfId="0" applyFont="1" applyBorder="1" applyAlignment="1">
      <alignment horizontal="justify"/>
    </xf>
    <xf numFmtId="0" fontId="16" fillId="0" borderId="8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164" fontId="16" fillId="0" borderId="12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164" fontId="16" fillId="0" borderId="13" xfId="0" applyNumberFormat="1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/>
    <xf numFmtId="0" fontId="16" fillId="2" borderId="22" xfId="0" applyFont="1" applyFill="1" applyBorder="1"/>
    <xf numFmtId="0" fontId="16" fillId="2" borderId="20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/>
    <xf numFmtId="0" fontId="16" fillId="2" borderId="25" xfId="0" applyFont="1" applyFill="1" applyBorder="1"/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7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17" xfId="0" applyFont="1" applyFill="1" applyBorder="1"/>
    <xf numFmtId="0" fontId="16" fillId="2" borderId="18" xfId="0" applyFont="1" applyFill="1" applyBorder="1"/>
    <xf numFmtId="0" fontId="16" fillId="2" borderId="27" xfId="0" applyFont="1" applyFill="1" applyBorder="1"/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9" xfId="0" applyFont="1" applyFill="1" applyBorder="1"/>
    <xf numFmtId="0" fontId="16" fillId="2" borderId="30" xfId="0" applyFont="1" applyFill="1" applyBorder="1"/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6" fillId="2" borderId="33" xfId="0" applyFont="1" applyFill="1" applyBorder="1"/>
    <xf numFmtId="0" fontId="16" fillId="2" borderId="0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/>
    <xf numFmtId="0" fontId="15" fillId="2" borderId="2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2" borderId="21" xfId="0" applyFont="1" applyFill="1" applyBorder="1"/>
    <xf numFmtId="0" fontId="15" fillId="2" borderId="22" xfId="0" applyFont="1" applyFill="1" applyBorder="1"/>
    <xf numFmtId="0" fontId="17" fillId="2" borderId="20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4" xfId="0" applyFont="1" applyFill="1" applyBorder="1"/>
    <xf numFmtId="0" fontId="15" fillId="2" borderId="25" xfId="0" applyFon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15" fillId="2" borderId="17" xfId="0" applyFont="1" applyFill="1" applyBorder="1"/>
    <xf numFmtId="0" fontId="15" fillId="2" borderId="18" xfId="0" applyFont="1" applyFill="1" applyBorder="1"/>
    <xf numFmtId="0" fontId="15" fillId="2" borderId="27" xfId="0" applyFont="1" applyFill="1" applyBorder="1"/>
    <xf numFmtId="0" fontId="15" fillId="2" borderId="32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33" xfId="0" applyFont="1" applyFill="1" applyBorder="1"/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/>
    <xf numFmtId="0" fontId="15" fillId="2" borderId="28" xfId="0" applyFont="1" applyFill="1" applyBorder="1" applyAlignment="1">
      <alignment horizontal="left" vertical="center" wrapText="1"/>
    </xf>
    <xf numFmtId="0" fontId="15" fillId="2" borderId="29" xfId="0" applyFont="1" applyFill="1" applyBorder="1"/>
    <xf numFmtId="0" fontId="15" fillId="2" borderId="30" xfId="0" applyFont="1" applyFill="1" applyBorder="1"/>
    <xf numFmtId="0" fontId="15" fillId="2" borderId="31" xfId="0" applyFont="1" applyFill="1" applyBorder="1"/>
    <xf numFmtId="0" fontId="22" fillId="2" borderId="0" xfId="0" applyFont="1" applyFill="1"/>
    <xf numFmtId="0" fontId="21" fillId="2" borderId="0" xfId="0" applyFont="1" applyFill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4" xfId="0" applyFont="1" applyFill="1" applyBorder="1"/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16" fillId="0" borderId="63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6" fillId="0" borderId="64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5" fillId="0" borderId="60" xfId="0" applyFont="1" applyFill="1" applyBorder="1" applyAlignment="1">
      <alignment vertical="center" wrapText="1"/>
    </xf>
    <xf numFmtId="0" fontId="15" fillId="0" borderId="63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8" fillId="0" borderId="64" xfId="0" applyFont="1" applyFill="1" applyBorder="1" applyAlignment="1">
      <alignment vertical="center" wrapText="1"/>
    </xf>
    <xf numFmtId="0" fontId="18" fillId="0" borderId="6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65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16" fillId="0" borderId="63" xfId="0" applyFont="1" applyBorder="1" applyAlignment="1">
      <alignment vertical="center" wrapText="1"/>
    </xf>
    <xf numFmtId="0" fontId="16" fillId="0" borderId="6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65" xfId="0" applyFont="1" applyFill="1" applyBorder="1" applyAlignment="1">
      <alignment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vertical="center"/>
    </xf>
    <xf numFmtId="0" fontId="16" fillId="0" borderId="66" xfId="0" applyFont="1" applyFill="1" applyBorder="1" applyAlignment="1">
      <alignment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63" xfId="0" applyFont="1" applyFill="1" applyBorder="1" applyAlignment="1">
      <alignment vertical="center"/>
    </xf>
    <xf numFmtId="0" fontId="16" fillId="0" borderId="65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vertical="center" wrapText="1"/>
    </xf>
    <xf numFmtId="0" fontId="16" fillId="0" borderId="67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6" fillId="0" borderId="62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16" fillId="0" borderId="67" xfId="0" applyFont="1" applyFill="1" applyBorder="1" applyAlignment="1">
      <alignment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72" xfId="0" applyFont="1" applyBorder="1" applyAlignment="1">
      <alignment wrapText="1"/>
    </xf>
    <xf numFmtId="0" fontId="16" fillId="0" borderId="72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2" xfId="0" applyFont="1" applyBorder="1"/>
    <xf numFmtId="0" fontId="16" fillId="3" borderId="72" xfId="0" applyFont="1" applyFill="1" applyBorder="1"/>
    <xf numFmtId="0" fontId="15" fillId="0" borderId="72" xfId="0" applyFont="1" applyFill="1" applyBorder="1" applyAlignment="1">
      <alignment vertical="top" wrapText="1"/>
    </xf>
    <xf numFmtId="0" fontId="16" fillId="0" borderId="72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/>
    </xf>
    <xf numFmtId="0" fontId="15" fillId="0" borderId="73" xfId="0" applyFont="1" applyBorder="1" applyAlignment="1">
      <alignment wrapText="1"/>
    </xf>
    <xf numFmtId="0" fontId="16" fillId="0" borderId="7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73" xfId="0" applyFont="1" applyFill="1" applyBorder="1" applyAlignment="1">
      <alignment horizontal="center" vertical="center" wrapText="1"/>
    </xf>
    <xf numFmtId="0" fontId="15" fillId="0" borderId="73" xfId="0" applyFont="1" applyBorder="1"/>
    <xf numFmtId="0" fontId="15" fillId="0" borderId="72" xfId="0" applyFont="1" applyBorder="1" applyAlignment="1">
      <alignment wrapText="1"/>
    </xf>
    <xf numFmtId="0" fontId="15" fillId="0" borderId="74" xfId="0" applyFont="1" applyBorder="1" applyAlignment="1">
      <alignment wrapText="1"/>
    </xf>
    <xf numFmtId="0" fontId="16" fillId="0" borderId="7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/>
    </xf>
    <xf numFmtId="0" fontId="16" fillId="0" borderId="74" xfId="0" applyFont="1" applyFill="1" applyBorder="1" applyAlignment="1">
      <alignment horizontal="center" vertical="center" wrapText="1"/>
    </xf>
    <xf numFmtId="0" fontId="15" fillId="0" borderId="74" xfId="0" applyFont="1" applyBorder="1"/>
    <xf numFmtId="0" fontId="15" fillId="3" borderId="74" xfId="0" applyFont="1" applyFill="1" applyBorder="1"/>
    <xf numFmtId="0" fontId="15" fillId="0" borderId="73" xfId="0" applyFont="1" applyBorder="1" applyAlignment="1">
      <alignment vertical="center" wrapText="1"/>
    </xf>
    <xf numFmtId="0" fontId="16" fillId="0" borderId="73" xfId="0" applyFont="1" applyFill="1" applyBorder="1" applyAlignment="1">
      <alignment horizontal="center"/>
    </xf>
    <xf numFmtId="0" fontId="16" fillId="0" borderId="72" xfId="0" applyFont="1" applyBorder="1" applyAlignment="1">
      <alignment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5" xfId="0" applyFont="1" applyBorder="1" applyAlignment="1">
      <alignment vertical="center" wrapText="1"/>
    </xf>
    <xf numFmtId="0" fontId="16" fillId="0" borderId="75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6" fillId="0" borderId="75" xfId="0" applyFont="1" applyFill="1" applyBorder="1" applyAlignment="1">
      <alignment horizontal="center" vertical="center" wrapText="1"/>
    </xf>
    <xf numFmtId="0" fontId="16" fillId="0" borderId="75" xfId="0" applyFont="1" applyBorder="1"/>
    <xf numFmtId="0" fontId="16" fillId="3" borderId="75" xfId="0" applyFont="1" applyFill="1" applyBorder="1"/>
    <xf numFmtId="0" fontId="15" fillId="0" borderId="71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76" xfId="0" applyFont="1" applyBorder="1"/>
    <xf numFmtId="0" fontId="16" fillId="0" borderId="4" xfId="0" applyFont="1" applyBorder="1" applyAlignment="1">
      <alignment vertical="center"/>
    </xf>
    <xf numFmtId="0" fontId="16" fillId="0" borderId="4" xfId="0" applyFont="1" applyBorder="1"/>
    <xf numFmtId="0" fontId="16" fillId="0" borderId="4" xfId="0" applyFont="1" applyFill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/>
    <xf numFmtId="0" fontId="17" fillId="0" borderId="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right" vertical="center" wrapText="1"/>
    </xf>
    <xf numFmtId="0" fontId="16" fillId="3" borderId="6" xfId="0" applyFont="1" applyFill="1" applyBorder="1"/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3" fillId="2" borderId="0" xfId="0" applyFont="1" applyFill="1"/>
    <xf numFmtId="0" fontId="16" fillId="0" borderId="8" xfId="0" applyFont="1" applyBorder="1" applyAlignment="1">
      <alignment horizontal="right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/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/>
    <xf numFmtId="0" fontId="15" fillId="0" borderId="70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6" fillId="0" borderId="39" xfId="0" applyFont="1" applyBorder="1" applyAlignment="1"/>
    <xf numFmtId="0" fontId="15" fillId="0" borderId="70" xfId="0" applyFont="1" applyBorder="1" applyAlignment="1">
      <alignment horizontal="center" vertical="justify" wrapText="1"/>
    </xf>
    <xf numFmtId="0" fontId="15" fillId="0" borderId="39" xfId="0" applyFont="1" applyBorder="1" applyAlignment="1">
      <alignment horizontal="center" vertical="justify" wrapText="1"/>
    </xf>
    <xf numFmtId="0" fontId="15" fillId="0" borderId="39" xfId="0" applyFont="1" applyBorder="1" applyAlignment="1">
      <alignment vertical="center" wrapText="1"/>
    </xf>
    <xf numFmtId="0" fontId="16" fillId="0" borderId="71" xfId="0" applyFont="1" applyFill="1" applyBorder="1"/>
    <xf numFmtId="0" fontId="16" fillId="0" borderId="0" xfId="0" applyFont="1" applyFill="1" applyBorder="1"/>
    <xf numFmtId="0" fontId="15" fillId="0" borderId="70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right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40" xfId="0" applyFont="1" applyFill="1" applyBorder="1" applyAlignment="1">
      <alignment horizontal="center" vertical="top" wrapText="1"/>
    </xf>
    <xf numFmtId="0" fontId="15" fillId="2" borderId="4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wrapText="1"/>
    </xf>
    <xf numFmtId="0" fontId="16" fillId="2" borderId="40" xfId="0" applyFont="1" applyFill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6" fillId="0" borderId="2" xfId="0" applyFont="1" applyBorder="1" applyAlignment="1"/>
    <xf numFmtId="0" fontId="16" fillId="0" borderId="1" xfId="0" applyFont="1" applyBorder="1" applyAlignment="1"/>
    <xf numFmtId="0" fontId="16" fillId="0" borderId="37" xfId="0" applyFont="1" applyBorder="1" applyAlignment="1"/>
    <xf numFmtId="0" fontId="16" fillId="0" borderId="5" xfId="0" applyFont="1" applyBorder="1" applyAlignment="1">
      <alignment horizontal="center" vertical="center"/>
    </xf>
    <xf numFmtId="0" fontId="16" fillId="0" borderId="34" xfId="0" applyFont="1" applyBorder="1" applyAlignment="1"/>
    <xf numFmtId="0" fontId="16" fillId="0" borderId="35" xfId="0" applyFont="1" applyBorder="1" applyAlignment="1"/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0" borderId="78" xfId="0" applyFont="1" applyBorder="1" applyAlignment="1"/>
    <xf numFmtId="0" fontId="16" fillId="0" borderId="65" xfId="0" applyFont="1" applyBorder="1" applyAlignment="1"/>
    <xf numFmtId="0" fontId="16" fillId="0" borderId="77" xfId="0" applyFont="1" applyBorder="1" applyAlignment="1"/>
    <xf numFmtId="0" fontId="16" fillId="0" borderId="59" xfId="0" applyFont="1" applyBorder="1" applyAlignment="1"/>
    <xf numFmtId="0" fontId="16" fillId="0" borderId="6" xfId="0" applyFont="1" applyBorder="1"/>
    <xf numFmtId="0" fontId="15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N144"/>
  <sheetViews>
    <sheetView view="pageBreakPreview" topLeftCell="A43" zoomScale="75" zoomScaleNormal="75" workbookViewId="0">
      <selection activeCell="M69" sqref="M69"/>
    </sheetView>
  </sheetViews>
  <sheetFormatPr defaultRowHeight="12.75"/>
  <cols>
    <col min="1" max="1" width="74.7109375" customWidth="1"/>
    <col min="2" max="2" width="11.710937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9" width="12" bestFit="1" customWidth="1"/>
  </cols>
  <sheetData>
    <row r="1" spans="1:9" ht="37.15" customHeight="1">
      <c r="A1" s="291" t="s">
        <v>262</v>
      </c>
      <c r="B1" s="291"/>
      <c r="C1" s="291"/>
      <c r="D1" s="291"/>
      <c r="E1" s="291"/>
      <c r="F1" s="291"/>
      <c r="G1" s="37"/>
      <c r="H1" s="289" t="s">
        <v>114</v>
      </c>
      <c r="I1" s="289"/>
    </row>
    <row r="2" spans="1:9" ht="39" customHeight="1">
      <c r="A2" s="36"/>
      <c r="B2" s="36"/>
      <c r="C2" s="36"/>
      <c r="D2" s="36"/>
      <c r="E2" s="36"/>
      <c r="F2" s="36"/>
      <c r="G2" s="37"/>
      <c r="H2" s="290" t="s">
        <v>263</v>
      </c>
      <c r="I2" s="290"/>
    </row>
    <row r="3" spans="1:9" ht="14.25" customHeight="1">
      <c r="A3" s="39"/>
      <c r="B3" s="40"/>
      <c r="C3" s="39"/>
      <c r="D3" s="39"/>
      <c r="E3" s="38"/>
      <c r="F3" s="38"/>
      <c r="G3" s="38"/>
      <c r="H3" s="37"/>
      <c r="I3" s="37"/>
    </row>
    <row r="4" spans="1:9" ht="51" customHeight="1">
      <c r="A4" s="292" t="s">
        <v>276</v>
      </c>
      <c r="B4" s="292"/>
      <c r="C4" s="292"/>
      <c r="D4" s="292"/>
      <c r="E4" s="292"/>
      <c r="F4" s="292"/>
      <c r="G4" s="292"/>
      <c r="H4" s="292"/>
      <c r="I4" s="292"/>
    </row>
    <row r="5" spans="1:9" ht="14.25" customHeight="1">
      <c r="A5" s="38"/>
      <c r="B5" s="38"/>
      <c r="C5" s="38"/>
      <c r="D5" s="38"/>
      <c r="E5" s="38"/>
      <c r="F5" s="38"/>
      <c r="G5" s="38"/>
      <c r="H5" s="37"/>
      <c r="I5" s="37"/>
    </row>
    <row r="6" spans="1:9" ht="21" customHeight="1">
      <c r="A6" s="283" t="s">
        <v>25</v>
      </c>
      <c r="B6" s="286" t="s">
        <v>26</v>
      </c>
      <c r="C6" s="283" t="s">
        <v>242</v>
      </c>
      <c r="D6" s="283" t="s">
        <v>259</v>
      </c>
      <c r="E6" s="283" t="s">
        <v>260</v>
      </c>
      <c r="F6" s="280" t="s">
        <v>117</v>
      </c>
      <c r="G6" s="281"/>
      <c r="H6" s="281"/>
      <c r="I6" s="282"/>
    </row>
    <row r="7" spans="1:9" ht="33" customHeight="1">
      <c r="A7" s="284"/>
      <c r="B7" s="287"/>
      <c r="C7" s="284"/>
      <c r="D7" s="284"/>
      <c r="E7" s="284"/>
      <c r="F7" s="280" t="s">
        <v>237</v>
      </c>
      <c r="G7" s="281"/>
      <c r="H7" s="293" t="s">
        <v>243</v>
      </c>
      <c r="I7" s="293" t="s">
        <v>261</v>
      </c>
    </row>
    <row r="8" spans="1:9" ht="22.9" customHeight="1">
      <c r="A8" s="285"/>
      <c r="B8" s="288"/>
      <c r="C8" s="285"/>
      <c r="D8" s="285"/>
      <c r="E8" s="285"/>
      <c r="F8" s="42" t="s">
        <v>105</v>
      </c>
      <c r="G8" s="41" t="s">
        <v>10</v>
      </c>
      <c r="H8" s="294"/>
      <c r="I8" s="294"/>
    </row>
    <row r="9" spans="1:9" ht="15.75">
      <c r="A9" s="278" t="s">
        <v>27</v>
      </c>
      <c r="B9" s="279"/>
      <c r="C9" s="279"/>
      <c r="D9" s="279"/>
      <c r="E9" s="279"/>
      <c r="F9" s="279"/>
      <c r="G9" s="279"/>
      <c r="H9" s="279"/>
      <c r="I9" s="279"/>
    </row>
    <row r="10" spans="1:9" ht="31.5">
      <c r="A10" s="159" t="s">
        <v>142</v>
      </c>
      <c r="B10" s="43" t="s">
        <v>28</v>
      </c>
      <c r="C10" s="44">
        <f t="shared" ref="C10:I10" si="0">C12+C13+C14+C15+C16+C17+C18+C19+C20</f>
        <v>570.30000000000007</v>
      </c>
      <c r="D10" s="44">
        <f t="shared" si="0"/>
        <v>479.20000000000005</v>
      </c>
      <c r="E10" s="45">
        <f>E12+E13+E14+E15+E16+E17+E18+E19+E20</f>
        <v>468.90000000000003</v>
      </c>
      <c r="F10" s="45">
        <f t="shared" si="0"/>
        <v>516.79999999999995</v>
      </c>
      <c r="G10" s="46">
        <f t="shared" si="0"/>
        <v>523</v>
      </c>
      <c r="H10" s="45">
        <f t="shared" si="0"/>
        <v>526.20000000000005</v>
      </c>
      <c r="I10" s="46">
        <f t="shared" si="0"/>
        <v>551.70000000000005</v>
      </c>
    </row>
    <row r="11" spans="1:9" ht="15">
      <c r="A11" s="173" t="s">
        <v>29</v>
      </c>
      <c r="B11" s="47"/>
      <c r="C11" s="48"/>
      <c r="D11" s="49"/>
      <c r="E11" s="49"/>
      <c r="F11" s="49"/>
      <c r="G11" s="50"/>
      <c r="H11" s="49"/>
      <c r="I11" s="50"/>
    </row>
    <row r="12" spans="1:9" ht="15">
      <c r="A12" s="51" t="s">
        <v>73</v>
      </c>
      <c r="B12" s="52" t="s">
        <v>28</v>
      </c>
      <c r="C12" s="53">
        <v>42.2</v>
      </c>
      <c r="D12" s="53">
        <v>32.799999999999997</v>
      </c>
      <c r="E12" s="54">
        <v>33.6</v>
      </c>
      <c r="F12" s="54">
        <v>34.5</v>
      </c>
      <c r="G12" s="55">
        <v>36.700000000000003</v>
      </c>
      <c r="H12" s="54">
        <v>39.4</v>
      </c>
      <c r="I12" s="55">
        <v>39.4</v>
      </c>
    </row>
    <row r="13" spans="1:9" ht="15">
      <c r="A13" s="54" t="s">
        <v>90</v>
      </c>
      <c r="B13" s="52" t="s">
        <v>28</v>
      </c>
      <c r="C13" s="53">
        <v>124.9</v>
      </c>
      <c r="D13" s="53">
        <v>112.4</v>
      </c>
      <c r="E13" s="54">
        <v>109.8</v>
      </c>
      <c r="F13" s="54">
        <v>120.8</v>
      </c>
      <c r="G13" s="55">
        <v>120.8</v>
      </c>
      <c r="H13" s="54">
        <v>127</v>
      </c>
      <c r="I13" s="55">
        <v>135</v>
      </c>
    </row>
    <row r="14" spans="1:9" ht="15">
      <c r="A14" s="56" t="s">
        <v>78</v>
      </c>
      <c r="B14" s="52" t="s">
        <v>28</v>
      </c>
      <c r="C14" s="53">
        <v>0</v>
      </c>
      <c r="D14" s="53">
        <v>0</v>
      </c>
      <c r="E14" s="54">
        <v>0</v>
      </c>
      <c r="F14" s="54">
        <v>0</v>
      </c>
      <c r="G14" s="55">
        <v>0</v>
      </c>
      <c r="H14" s="54">
        <v>0</v>
      </c>
      <c r="I14" s="55">
        <v>0</v>
      </c>
    </row>
    <row r="15" spans="1:9" ht="15">
      <c r="A15" s="56" t="s">
        <v>79</v>
      </c>
      <c r="B15" s="52" t="s">
        <v>28</v>
      </c>
      <c r="C15" s="53">
        <v>94.6</v>
      </c>
      <c r="D15" s="53">
        <v>100.7</v>
      </c>
      <c r="E15" s="54">
        <v>100.5</v>
      </c>
      <c r="F15" s="54">
        <v>108.6</v>
      </c>
      <c r="G15" s="55">
        <v>108.6</v>
      </c>
      <c r="H15" s="54">
        <v>109.5</v>
      </c>
      <c r="I15" s="55">
        <v>110.2</v>
      </c>
    </row>
    <row r="16" spans="1:9" ht="15">
      <c r="A16" s="56" t="s">
        <v>91</v>
      </c>
      <c r="B16" s="52" t="s">
        <v>28</v>
      </c>
      <c r="C16" s="53">
        <v>13.6</v>
      </c>
      <c r="D16" s="53">
        <v>3.3</v>
      </c>
      <c r="E16" s="54">
        <v>10.3</v>
      </c>
      <c r="F16" s="54">
        <v>11.5</v>
      </c>
      <c r="G16" s="55">
        <v>11.5</v>
      </c>
      <c r="H16" s="54">
        <v>11.5</v>
      </c>
      <c r="I16" s="55">
        <v>14.2</v>
      </c>
    </row>
    <row r="17" spans="1:9" ht="15">
      <c r="A17" s="56" t="s">
        <v>38</v>
      </c>
      <c r="B17" s="52" t="s">
        <v>28</v>
      </c>
      <c r="C17" s="53">
        <v>227.1</v>
      </c>
      <c r="D17" s="53">
        <v>173.9</v>
      </c>
      <c r="E17" s="54">
        <v>158.9</v>
      </c>
      <c r="F17" s="54">
        <v>186</v>
      </c>
      <c r="G17" s="55">
        <v>188.5</v>
      </c>
      <c r="H17" s="54">
        <v>181.3</v>
      </c>
      <c r="I17" s="55">
        <v>195.4</v>
      </c>
    </row>
    <row r="18" spans="1:9" ht="56.25" customHeight="1">
      <c r="A18" s="54" t="s">
        <v>4</v>
      </c>
      <c r="B18" s="52" t="s">
        <v>28</v>
      </c>
      <c r="C18" s="53">
        <v>67.900000000000006</v>
      </c>
      <c r="D18" s="53">
        <v>56.1</v>
      </c>
      <c r="E18" s="54">
        <v>55.8</v>
      </c>
      <c r="F18" s="54">
        <v>55.4</v>
      </c>
      <c r="G18" s="55">
        <v>56.9</v>
      </c>
      <c r="H18" s="54">
        <v>57.5</v>
      </c>
      <c r="I18" s="55">
        <v>57.5</v>
      </c>
    </row>
    <row r="19" spans="1:9" ht="15">
      <c r="A19" s="56" t="s">
        <v>81</v>
      </c>
      <c r="B19" s="52" t="s">
        <v>28</v>
      </c>
      <c r="C19" s="53">
        <v>0</v>
      </c>
      <c r="D19" s="53">
        <v>0</v>
      </c>
      <c r="E19" s="54">
        <v>0</v>
      </c>
      <c r="F19" s="54">
        <v>0</v>
      </c>
      <c r="G19" s="55">
        <v>0</v>
      </c>
      <c r="H19" s="54">
        <v>0</v>
      </c>
      <c r="I19" s="55">
        <v>0</v>
      </c>
    </row>
    <row r="20" spans="1:9" ht="15">
      <c r="A20" s="56" t="s">
        <v>86</v>
      </c>
      <c r="B20" s="52" t="s">
        <v>28</v>
      </c>
      <c r="C20" s="53">
        <v>0</v>
      </c>
      <c r="D20" s="53">
        <v>0</v>
      </c>
      <c r="E20" s="54">
        <v>0</v>
      </c>
      <c r="F20" s="54">
        <v>0</v>
      </c>
      <c r="G20" s="55">
        <v>0</v>
      </c>
      <c r="H20" s="54">
        <v>0</v>
      </c>
      <c r="I20" s="55">
        <v>0</v>
      </c>
    </row>
    <row r="21" spans="1:9" ht="47.25">
      <c r="A21" s="159" t="s">
        <v>143</v>
      </c>
      <c r="B21" s="52" t="s">
        <v>28</v>
      </c>
      <c r="C21" s="53">
        <v>157.9</v>
      </c>
      <c r="D21" s="53">
        <v>184.21</v>
      </c>
      <c r="E21" s="54">
        <v>168.38</v>
      </c>
      <c r="F21" s="54">
        <v>169.5</v>
      </c>
      <c r="G21" s="55">
        <v>170</v>
      </c>
      <c r="H21" s="54">
        <v>172.6</v>
      </c>
      <c r="I21" s="55">
        <v>175.5</v>
      </c>
    </row>
    <row r="22" spans="1:9" ht="44.25" customHeight="1">
      <c r="A22" s="160" t="s">
        <v>201</v>
      </c>
      <c r="B22" s="57" t="s">
        <v>28</v>
      </c>
      <c r="C22" s="58">
        <v>79.599999999999994</v>
      </c>
      <c r="D22" s="58">
        <v>48.5</v>
      </c>
      <c r="E22" s="59">
        <v>56.8</v>
      </c>
      <c r="F22" s="59">
        <v>58.5</v>
      </c>
      <c r="G22" s="60">
        <v>58.9</v>
      </c>
      <c r="H22" s="59">
        <v>60</v>
      </c>
      <c r="I22" s="60">
        <v>61</v>
      </c>
    </row>
    <row r="23" spans="1:9" ht="15.75">
      <c r="A23" s="280" t="s">
        <v>32</v>
      </c>
      <c r="B23" s="281"/>
      <c r="C23" s="281"/>
      <c r="D23" s="281"/>
      <c r="E23" s="281"/>
      <c r="F23" s="281"/>
      <c r="G23" s="281"/>
      <c r="H23" s="281"/>
      <c r="I23" s="282"/>
    </row>
    <row r="24" spans="1:9" ht="15.75">
      <c r="A24" s="161" t="s">
        <v>121</v>
      </c>
      <c r="B24" s="61"/>
      <c r="C24" s="61"/>
      <c r="D24" s="61"/>
      <c r="E24" s="61"/>
      <c r="F24" s="61"/>
      <c r="G24" s="61"/>
      <c r="H24" s="61"/>
      <c r="I24" s="61"/>
    </row>
    <row r="25" spans="1:9" ht="44.25" customHeight="1">
      <c r="A25" s="51" t="s">
        <v>130</v>
      </c>
      <c r="B25" s="52" t="s">
        <v>28</v>
      </c>
      <c r="C25" s="62">
        <v>108.2</v>
      </c>
      <c r="D25" s="62">
        <v>104.8</v>
      </c>
      <c r="E25" s="62">
        <v>105.6</v>
      </c>
      <c r="F25" s="62">
        <v>109.6</v>
      </c>
      <c r="G25" s="62">
        <v>109.6</v>
      </c>
      <c r="H25" s="62">
        <v>120.1</v>
      </c>
      <c r="I25" s="62">
        <v>122.8</v>
      </c>
    </row>
    <row r="26" spans="1:9" ht="15.75">
      <c r="A26" s="51" t="s">
        <v>123</v>
      </c>
      <c r="B26" s="62" t="s">
        <v>30</v>
      </c>
      <c r="C26" s="62">
        <v>212.9</v>
      </c>
      <c r="D26" s="62">
        <v>96.8</v>
      </c>
      <c r="E26" s="62">
        <v>101.5</v>
      </c>
      <c r="F26" s="62">
        <v>104.5</v>
      </c>
      <c r="G26" s="62">
        <v>100</v>
      </c>
      <c r="H26" s="62">
        <v>109.5</v>
      </c>
      <c r="I26" s="62">
        <v>102.2</v>
      </c>
    </row>
    <row r="27" spans="1:9" ht="15.75">
      <c r="A27" s="51" t="s">
        <v>49</v>
      </c>
      <c r="B27" s="52"/>
      <c r="C27" s="62"/>
      <c r="D27" s="62"/>
      <c r="E27" s="62"/>
      <c r="F27" s="62"/>
      <c r="G27" s="62"/>
      <c r="H27" s="62"/>
      <c r="I27" s="62"/>
    </row>
    <row r="28" spans="1:9" ht="15.75">
      <c r="A28" s="162" t="s">
        <v>33</v>
      </c>
      <c r="B28" s="52"/>
      <c r="C28" s="54"/>
      <c r="D28" s="54"/>
      <c r="E28" s="54"/>
      <c r="F28" s="54"/>
      <c r="G28" s="51"/>
      <c r="H28" s="54"/>
      <c r="I28" s="51"/>
    </row>
    <row r="29" spans="1:9" ht="30">
      <c r="A29" s="164" t="s">
        <v>129</v>
      </c>
      <c r="B29" s="52" t="s">
        <v>28</v>
      </c>
      <c r="C29" s="53">
        <v>0</v>
      </c>
      <c r="D29" s="53">
        <v>0</v>
      </c>
      <c r="E29" s="54">
        <v>0</v>
      </c>
      <c r="F29" s="54">
        <v>0</v>
      </c>
      <c r="G29" s="51">
        <v>0</v>
      </c>
      <c r="H29" s="54">
        <v>0</v>
      </c>
      <c r="I29" s="51">
        <v>0</v>
      </c>
    </row>
    <row r="30" spans="1:9" ht="15">
      <c r="A30" s="164" t="s">
        <v>5</v>
      </c>
      <c r="B30" s="52" t="s">
        <v>30</v>
      </c>
      <c r="C30" s="53"/>
      <c r="D30" s="53"/>
      <c r="E30" s="54"/>
      <c r="F30" s="54"/>
      <c r="G30" s="51"/>
      <c r="H30" s="54"/>
      <c r="I30" s="51"/>
    </row>
    <row r="31" spans="1:9" ht="15.75">
      <c r="A31" s="162" t="s">
        <v>34</v>
      </c>
      <c r="B31" s="52"/>
      <c r="C31" s="53"/>
      <c r="D31" s="53"/>
      <c r="E31" s="54"/>
      <c r="F31" s="54"/>
      <c r="G31" s="51"/>
      <c r="H31" s="54"/>
      <c r="I31" s="51"/>
    </row>
    <row r="32" spans="1:9" ht="30">
      <c r="A32" s="164" t="s">
        <v>129</v>
      </c>
      <c r="B32" s="52" t="s">
        <v>28</v>
      </c>
      <c r="C32" s="53">
        <v>94.6</v>
      </c>
      <c r="D32" s="53">
        <v>100.7</v>
      </c>
      <c r="E32" s="54">
        <v>95.1</v>
      </c>
      <c r="F32" s="54">
        <v>98.1</v>
      </c>
      <c r="G32" s="51">
        <v>98.2</v>
      </c>
      <c r="H32" s="54">
        <v>108.6</v>
      </c>
      <c r="I32" s="51">
        <v>108.6</v>
      </c>
    </row>
    <row r="33" spans="1:9" ht="15">
      <c r="A33" s="164" t="s">
        <v>5</v>
      </c>
      <c r="B33" s="52" t="s">
        <v>30</v>
      </c>
      <c r="C33" s="53">
        <v>46.1</v>
      </c>
      <c r="D33" s="53">
        <v>98.2</v>
      </c>
      <c r="E33" s="54">
        <v>85.6</v>
      </c>
      <c r="F33" s="54">
        <v>103.1</v>
      </c>
      <c r="G33" s="51">
        <v>100.1</v>
      </c>
      <c r="H33" s="54">
        <v>103.5</v>
      </c>
      <c r="I33" s="51">
        <v>103.6</v>
      </c>
    </row>
    <row r="34" spans="1:9" ht="37.5" customHeight="1">
      <c r="A34" s="162" t="s">
        <v>35</v>
      </c>
      <c r="B34" s="52"/>
      <c r="C34" s="54"/>
      <c r="D34" s="53"/>
      <c r="E34" s="54"/>
      <c r="F34" s="54"/>
      <c r="G34" s="51"/>
      <c r="H34" s="54"/>
      <c r="I34" s="51"/>
    </row>
    <row r="35" spans="1:9" ht="30">
      <c r="A35" s="164" t="s">
        <v>129</v>
      </c>
      <c r="B35" s="52" t="s">
        <v>28</v>
      </c>
      <c r="C35" s="53">
        <v>13.5</v>
      </c>
      <c r="D35" s="53">
        <v>10.199999999999999</v>
      </c>
      <c r="E35" s="54">
        <v>11.3</v>
      </c>
      <c r="F35" s="54">
        <v>11.5</v>
      </c>
      <c r="G35" s="51">
        <v>11.5</v>
      </c>
      <c r="H35" s="54">
        <v>11.5</v>
      </c>
      <c r="I35" s="51">
        <v>14.2</v>
      </c>
    </row>
    <row r="36" spans="1:9" ht="15">
      <c r="A36" s="164" t="s">
        <v>5</v>
      </c>
      <c r="B36" s="52" t="s">
        <v>30</v>
      </c>
      <c r="C36" s="53">
        <v>123.8</v>
      </c>
      <c r="D36" s="53">
        <v>100</v>
      </c>
      <c r="E36" s="54">
        <v>85</v>
      </c>
      <c r="F36" s="54">
        <v>118.5</v>
      </c>
      <c r="G36" s="51">
        <v>100</v>
      </c>
      <c r="H36" s="54">
        <v>100</v>
      </c>
      <c r="I36" s="51">
        <v>123.5</v>
      </c>
    </row>
    <row r="37" spans="1:9" ht="15.75">
      <c r="A37" s="165" t="s">
        <v>36</v>
      </c>
      <c r="B37" s="63"/>
      <c r="C37" s="53"/>
      <c r="D37" s="53"/>
      <c r="E37" s="54"/>
      <c r="F37" s="64"/>
      <c r="G37" s="54"/>
      <c r="H37" s="64"/>
      <c r="I37" s="54"/>
    </row>
    <row r="38" spans="1:9" ht="15">
      <c r="A38" s="51" t="s">
        <v>37</v>
      </c>
      <c r="B38" s="52" t="s">
        <v>28</v>
      </c>
      <c r="C38" s="53">
        <v>45</v>
      </c>
      <c r="D38" s="53">
        <v>47.4</v>
      </c>
      <c r="E38" s="54">
        <v>42.5</v>
      </c>
      <c r="F38" s="54">
        <v>45.2</v>
      </c>
      <c r="G38" s="55">
        <v>45.6</v>
      </c>
      <c r="H38" s="54">
        <v>47.2</v>
      </c>
      <c r="I38" s="55">
        <v>48</v>
      </c>
    </row>
    <row r="39" spans="1:9" ht="30">
      <c r="A39" s="51" t="s">
        <v>6</v>
      </c>
      <c r="B39" s="52" t="s">
        <v>30</v>
      </c>
      <c r="C39" s="53">
        <v>104</v>
      </c>
      <c r="D39" s="53">
        <v>78.599999999999994</v>
      </c>
      <c r="E39" s="54">
        <v>100.2</v>
      </c>
      <c r="F39" s="54">
        <v>101.8</v>
      </c>
      <c r="G39" s="51">
        <v>101.8</v>
      </c>
      <c r="H39" s="54">
        <v>102.8</v>
      </c>
      <c r="I39" s="51">
        <v>102.9</v>
      </c>
    </row>
    <row r="40" spans="1:9" ht="15.75">
      <c r="A40" s="162" t="s">
        <v>38</v>
      </c>
      <c r="B40" s="63"/>
      <c r="C40" s="53"/>
      <c r="D40" s="53"/>
      <c r="E40" s="54"/>
      <c r="F40" s="64"/>
      <c r="G40" s="54"/>
      <c r="H40" s="64"/>
      <c r="I40" s="54"/>
    </row>
    <row r="41" spans="1:9" ht="30">
      <c r="A41" s="54" t="s">
        <v>7</v>
      </c>
      <c r="B41" s="52" t="s">
        <v>28</v>
      </c>
      <c r="C41" s="53">
        <v>227.1</v>
      </c>
      <c r="D41" s="53">
        <v>173.9</v>
      </c>
      <c r="E41" s="54">
        <v>153.9</v>
      </c>
      <c r="F41" s="54">
        <v>185</v>
      </c>
      <c r="G41" s="65">
        <v>185</v>
      </c>
      <c r="H41" s="54">
        <v>190</v>
      </c>
      <c r="I41" s="65">
        <v>200</v>
      </c>
    </row>
    <row r="42" spans="1:9" ht="15">
      <c r="A42" s="54" t="s">
        <v>39</v>
      </c>
      <c r="B42" s="52" t="s">
        <v>40</v>
      </c>
      <c r="C42" s="53">
        <v>2098</v>
      </c>
      <c r="D42" s="53">
        <v>2074.6</v>
      </c>
      <c r="E42" s="54">
        <v>2100</v>
      </c>
      <c r="F42" s="54">
        <v>2110</v>
      </c>
      <c r="G42" s="65">
        <v>2110</v>
      </c>
      <c r="H42" s="54">
        <v>2110</v>
      </c>
      <c r="I42" s="65">
        <v>2200</v>
      </c>
    </row>
    <row r="43" spans="1:9" ht="15">
      <c r="A43" s="54" t="s">
        <v>41</v>
      </c>
      <c r="B43" s="52" t="s">
        <v>40</v>
      </c>
      <c r="C43" s="53">
        <v>0.2</v>
      </c>
      <c r="D43" s="53">
        <v>0.24</v>
      </c>
      <c r="E43" s="54">
        <v>0.2</v>
      </c>
      <c r="F43" s="54">
        <v>0.2</v>
      </c>
      <c r="G43" s="65">
        <v>0.2</v>
      </c>
      <c r="H43" s="54">
        <v>0.2</v>
      </c>
      <c r="I43" s="65">
        <v>0.2</v>
      </c>
    </row>
    <row r="44" spans="1:9" ht="15.75">
      <c r="A44" s="162" t="s">
        <v>42</v>
      </c>
      <c r="B44" s="63"/>
      <c r="C44" s="53"/>
      <c r="D44" s="53"/>
      <c r="E44" s="54"/>
      <c r="F44" s="64"/>
      <c r="G44" s="51"/>
      <c r="H44" s="64"/>
      <c r="I44" s="51"/>
    </row>
    <row r="45" spans="1:9" ht="15">
      <c r="A45" s="54" t="s">
        <v>43</v>
      </c>
      <c r="B45" s="52" t="s">
        <v>28</v>
      </c>
      <c r="C45" s="53">
        <v>395.4</v>
      </c>
      <c r="D45" s="53">
        <v>356.7</v>
      </c>
      <c r="E45" s="54">
        <v>405</v>
      </c>
      <c r="F45" s="54">
        <v>414</v>
      </c>
      <c r="G45" s="65">
        <v>416</v>
      </c>
      <c r="H45" s="54">
        <v>458.2</v>
      </c>
      <c r="I45" s="65">
        <v>458.2</v>
      </c>
    </row>
    <row r="46" spans="1:9" ht="15">
      <c r="A46" s="54" t="s">
        <v>44</v>
      </c>
      <c r="B46" s="52" t="s">
        <v>30</v>
      </c>
      <c r="C46" s="53"/>
      <c r="D46" s="53"/>
      <c r="E46" s="54"/>
      <c r="F46" s="54"/>
      <c r="G46" s="51"/>
      <c r="H46" s="54"/>
      <c r="I46" s="51"/>
    </row>
    <row r="47" spans="1:9" ht="15.75">
      <c r="A47" s="165" t="s">
        <v>45</v>
      </c>
      <c r="B47" s="63"/>
      <c r="C47" s="53"/>
      <c r="D47" s="53"/>
      <c r="E47" s="54"/>
      <c r="F47" s="54"/>
      <c r="G47" s="51"/>
      <c r="H47" s="54"/>
      <c r="I47" s="51"/>
    </row>
    <row r="48" spans="1:9" ht="30">
      <c r="A48" s="51" t="s">
        <v>135</v>
      </c>
      <c r="B48" s="52" t="s">
        <v>46</v>
      </c>
      <c r="C48" s="53">
        <v>31</v>
      </c>
      <c r="D48" s="53">
        <v>31</v>
      </c>
      <c r="E48" s="54">
        <v>32</v>
      </c>
      <c r="F48" s="54">
        <v>32</v>
      </c>
      <c r="G48" s="65">
        <v>32</v>
      </c>
      <c r="H48" s="54">
        <v>33</v>
      </c>
      <c r="I48" s="65">
        <v>33</v>
      </c>
    </row>
    <row r="49" spans="1:9" ht="15">
      <c r="A49" s="51" t="s">
        <v>122</v>
      </c>
      <c r="B49" s="52"/>
      <c r="C49" s="53"/>
      <c r="D49" s="53"/>
      <c r="E49" s="54"/>
      <c r="F49" s="54"/>
      <c r="G49" s="65"/>
      <c r="H49" s="54"/>
      <c r="I49" s="65"/>
    </row>
    <row r="50" spans="1:9" ht="15">
      <c r="A50" s="51" t="s">
        <v>73</v>
      </c>
      <c r="B50" s="52" t="s">
        <v>46</v>
      </c>
      <c r="C50" s="53">
        <v>11</v>
      </c>
      <c r="D50" s="53">
        <v>11</v>
      </c>
      <c r="E50" s="54">
        <v>11</v>
      </c>
      <c r="F50" s="54">
        <v>11</v>
      </c>
      <c r="G50" s="65">
        <v>11</v>
      </c>
      <c r="H50" s="54">
        <v>11</v>
      </c>
      <c r="I50" s="65">
        <v>11</v>
      </c>
    </row>
    <row r="51" spans="1:9" ht="15">
      <c r="A51" s="51" t="s">
        <v>118</v>
      </c>
      <c r="B51" s="52" t="s">
        <v>46</v>
      </c>
      <c r="C51" s="53">
        <v>2</v>
      </c>
      <c r="D51" s="53">
        <v>2</v>
      </c>
      <c r="E51" s="54">
        <v>2</v>
      </c>
      <c r="F51" s="54">
        <v>2</v>
      </c>
      <c r="G51" s="65">
        <v>2</v>
      </c>
      <c r="H51" s="54">
        <v>2</v>
      </c>
      <c r="I51" s="65">
        <v>2</v>
      </c>
    </row>
    <row r="52" spans="1:9" ht="15">
      <c r="A52" s="51" t="s">
        <v>78</v>
      </c>
      <c r="B52" s="52" t="s">
        <v>46</v>
      </c>
      <c r="C52" s="53">
        <v>0</v>
      </c>
      <c r="D52" s="53">
        <v>0</v>
      </c>
      <c r="E52" s="54">
        <v>0</v>
      </c>
      <c r="F52" s="54">
        <v>0</v>
      </c>
      <c r="G52" s="65">
        <v>0</v>
      </c>
      <c r="H52" s="54">
        <v>0</v>
      </c>
      <c r="I52" s="65">
        <v>0</v>
      </c>
    </row>
    <row r="53" spans="1:9" ht="15">
      <c r="A53" s="51" t="s">
        <v>79</v>
      </c>
      <c r="B53" s="52" t="s">
        <v>46</v>
      </c>
      <c r="C53" s="53">
        <v>0</v>
      </c>
      <c r="D53" s="53">
        <v>0</v>
      </c>
      <c r="E53" s="54">
        <v>0</v>
      </c>
      <c r="F53" s="54">
        <v>0</v>
      </c>
      <c r="G53" s="65">
        <v>0</v>
      </c>
      <c r="H53" s="54">
        <v>0</v>
      </c>
      <c r="I53" s="65">
        <v>0</v>
      </c>
    </row>
    <row r="54" spans="1:9" ht="20.25" customHeight="1">
      <c r="A54" s="51" t="s">
        <v>80</v>
      </c>
      <c r="B54" s="52" t="s">
        <v>46</v>
      </c>
      <c r="C54" s="53">
        <v>1</v>
      </c>
      <c r="D54" s="53">
        <v>1</v>
      </c>
      <c r="E54" s="54">
        <v>1</v>
      </c>
      <c r="F54" s="54">
        <v>1</v>
      </c>
      <c r="G54" s="65">
        <v>1</v>
      </c>
      <c r="H54" s="54">
        <v>1</v>
      </c>
      <c r="I54" s="65">
        <v>1</v>
      </c>
    </row>
    <row r="55" spans="1:9" ht="15">
      <c r="A55" s="51" t="s">
        <v>38</v>
      </c>
      <c r="B55" s="52" t="s">
        <v>46</v>
      </c>
      <c r="C55" s="53">
        <v>0</v>
      </c>
      <c r="D55" s="53">
        <v>0</v>
      </c>
      <c r="E55" s="54">
        <v>0</v>
      </c>
      <c r="F55" s="54">
        <v>0</v>
      </c>
      <c r="G55" s="65">
        <v>0</v>
      </c>
      <c r="H55" s="54">
        <v>0</v>
      </c>
      <c r="I55" s="65">
        <v>0</v>
      </c>
    </row>
    <row r="56" spans="1:9" ht="15">
      <c r="A56" s="51" t="s">
        <v>42</v>
      </c>
      <c r="B56" s="52" t="s">
        <v>46</v>
      </c>
      <c r="C56" s="53">
        <v>17</v>
      </c>
      <c r="D56" s="53">
        <v>17</v>
      </c>
      <c r="E56" s="54">
        <v>18</v>
      </c>
      <c r="F56" s="54">
        <v>18</v>
      </c>
      <c r="G56" s="65">
        <v>18</v>
      </c>
      <c r="H56" s="54">
        <v>19</v>
      </c>
      <c r="I56" s="65">
        <v>19</v>
      </c>
    </row>
    <row r="57" spans="1:9" ht="15">
      <c r="A57" s="51" t="s">
        <v>81</v>
      </c>
      <c r="B57" s="52" t="s">
        <v>46</v>
      </c>
      <c r="C57" s="53">
        <v>0</v>
      </c>
      <c r="D57" s="53">
        <v>0</v>
      </c>
      <c r="E57" s="54">
        <v>0</v>
      </c>
      <c r="F57" s="54">
        <v>0</v>
      </c>
      <c r="G57" s="65">
        <v>0</v>
      </c>
      <c r="H57" s="54">
        <v>0</v>
      </c>
      <c r="I57" s="65">
        <v>0</v>
      </c>
    </row>
    <row r="58" spans="1:9" ht="15">
      <c r="A58" s="51" t="s">
        <v>86</v>
      </c>
      <c r="B58" s="52" t="s">
        <v>46</v>
      </c>
      <c r="C58" s="53">
        <v>0</v>
      </c>
      <c r="D58" s="53">
        <v>0</v>
      </c>
      <c r="E58" s="54">
        <v>0</v>
      </c>
      <c r="F58" s="54">
        <v>0</v>
      </c>
      <c r="G58" s="65">
        <v>0</v>
      </c>
      <c r="H58" s="54">
        <v>0</v>
      </c>
      <c r="I58" s="65">
        <v>0</v>
      </c>
    </row>
    <row r="59" spans="1:9" ht="30">
      <c r="A59" s="51" t="s">
        <v>136</v>
      </c>
      <c r="B59" s="52" t="s">
        <v>30</v>
      </c>
      <c r="C59" s="53">
        <v>38.299999999999997</v>
      </c>
      <c r="D59" s="53">
        <v>40.5</v>
      </c>
      <c r="E59" s="54">
        <v>42</v>
      </c>
      <c r="F59" s="54">
        <v>42.2</v>
      </c>
      <c r="G59" s="65">
        <v>42.5</v>
      </c>
      <c r="H59" s="54">
        <v>43.5</v>
      </c>
      <c r="I59" s="65">
        <v>43.5</v>
      </c>
    </row>
    <row r="60" spans="1:9" ht="15.75">
      <c r="A60" s="165" t="s">
        <v>133</v>
      </c>
      <c r="B60" s="52" t="s">
        <v>46</v>
      </c>
      <c r="C60" s="53">
        <v>0</v>
      </c>
      <c r="D60" s="53">
        <v>0</v>
      </c>
      <c r="E60" s="54"/>
      <c r="F60" s="54"/>
      <c r="G60" s="65"/>
      <c r="H60" s="54"/>
      <c r="I60" s="65"/>
    </row>
    <row r="61" spans="1:9" ht="30">
      <c r="A61" s="51" t="s">
        <v>144</v>
      </c>
      <c r="B61" s="52"/>
      <c r="C61" s="53"/>
      <c r="D61" s="53"/>
      <c r="E61" s="54"/>
      <c r="F61" s="54"/>
      <c r="G61" s="65"/>
      <c r="H61" s="54"/>
      <c r="I61" s="65"/>
    </row>
    <row r="62" spans="1:9" ht="15">
      <c r="A62" s="51" t="s">
        <v>119</v>
      </c>
      <c r="B62" s="52" t="s">
        <v>46</v>
      </c>
      <c r="C62" s="53">
        <v>186</v>
      </c>
      <c r="D62" s="53">
        <v>186</v>
      </c>
      <c r="E62" s="54">
        <v>183</v>
      </c>
      <c r="F62" s="54">
        <v>188</v>
      </c>
      <c r="G62" s="65">
        <v>200</v>
      </c>
      <c r="H62" s="54">
        <v>207</v>
      </c>
      <c r="I62" s="65">
        <v>210</v>
      </c>
    </row>
    <row r="63" spans="1:9" ht="31.5">
      <c r="A63" s="166" t="s">
        <v>8</v>
      </c>
      <c r="B63" s="57" t="s">
        <v>28</v>
      </c>
      <c r="C63" s="66">
        <v>68.7</v>
      </c>
      <c r="D63" s="66">
        <v>68.8</v>
      </c>
      <c r="E63" s="67">
        <v>69.599999999999994</v>
      </c>
      <c r="F63" s="67">
        <v>69.7</v>
      </c>
      <c r="G63" s="60">
        <v>69.7</v>
      </c>
      <c r="H63" s="67">
        <v>70.099999999999994</v>
      </c>
      <c r="I63" s="60">
        <v>70.599999999999994</v>
      </c>
    </row>
    <row r="64" spans="1:9" ht="15.75">
      <c r="A64" s="280" t="s">
        <v>193</v>
      </c>
      <c r="B64" s="281"/>
      <c r="C64" s="281"/>
      <c r="D64" s="281"/>
      <c r="E64" s="281"/>
      <c r="F64" s="281"/>
      <c r="G64" s="281"/>
      <c r="H64" s="281"/>
      <c r="I64" s="282"/>
    </row>
    <row r="65" spans="1:10" ht="15.75">
      <c r="A65" s="161" t="s">
        <v>194</v>
      </c>
      <c r="B65" s="47" t="s">
        <v>48</v>
      </c>
      <c r="C65" s="48">
        <v>8.6760000000000002</v>
      </c>
      <c r="D65" s="48">
        <v>8690</v>
      </c>
      <c r="E65" s="49">
        <v>8695</v>
      </c>
      <c r="F65" s="68">
        <v>8700</v>
      </c>
      <c r="G65" s="50">
        <v>8700</v>
      </c>
      <c r="H65" s="68">
        <v>8750</v>
      </c>
      <c r="I65" s="50">
        <v>8750</v>
      </c>
    </row>
    <row r="66" spans="1:10" ht="31.5">
      <c r="A66" s="161" t="s">
        <v>138</v>
      </c>
      <c r="B66" s="47" t="s">
        <v>48</v>
      </c>
      <c r="C66" s="48">
        <v>1.6859999999999999</v>
      </c>
      <c r="D66" s="48">
        <v>1.52</v>
      </c>
      <c r="E66" s="49">
        <v>1.5329999999999999</v>
      </c>
      <c r="F66" s="49">
        <v>1.6779999999999999</v>
      </c>
      <c r="G66" s="50">
        <v>1.772</v>
      </c>
      <c r="H66" s="49">
        <v>1.7769999999999999</v>
      </c>
      <c r="I66" s="50">
        <v>1.778</v>
      </c>
    </row>
    <row r="67" spans="1:10" ht="15.75">
      <c r="A67" s="162" t="s">
        <v>49</v>
      </c>
      <c r="B67" s="52"/>
      <c r="C67" s="53"/>
      <c r="D67" s="53"/>
      <c r="E67" s="54"/>
      <c r="F67" s="64"/>
      <c r="G67" s="55"/>
      <c r="H67" s="64"/>
      <c r="I67" s="55"/>
    </row>
    <row r="68" spans="1:10" ht="15">
      <c r="A68" s="69" t="s">
        <v>73</v>
      </c>
      <c r="B68" s="52" t="s">
        <v>48</v>
      </c>
      <c r="C68" s="53">
        <v>0.06</v>
      </c>
      <c r="D68" s="53">
        <v>0.06</v>
      </c>
      <c r="E68" s="54">
        <v>4.9000000000000002E-2</v>
      </c>
      <c r="F68" s="54">
        <v>7.5999999999999998E-2</v>
      </c>
      <c r="G68" s="55">
        <v>7.5999999999999998E-2</v>
      </c>
      <c r="H68" s="54">
        <v>7.5999999999999998E-2</v>
      </c>
      <c r="I68" s="55">
        <v>77</v>
      </c>
    </row>
    <row r="69" spans="1:10" ht="15">
      <c r="A69" s="51" t="s">
        <v>90</v>
      </c>
      <c r="B69" s="52" t="s">
        <v>48</v>
      </c>
      <c r="C69" s="53">
        <v>0.113</v>
      </c>
      <c r="D69" s="53">
        <v>0.128</v>
      </c>
      <c r="E69" s="54">
        <v>0.129</v>
      </c>
      <c r="F69" s="54">
        <v>0.11600000000000001</v>
      </c>
      <c r="G69" s="55">
        <v>0.11600000000000001</v>
      </c>
      <c r="H69" s="54">
        <v>0.11600000000000001</v>
      </c>
      <c r="I69" s="55">
        <v>0.11600000000000001</v>
      </c>
    </row>
    <row r="70" spans="1:10" ht="15">
      <c r="A70" s="70" t="s">
        <v>78</v>
      </c>
      <c r="B70" s="52" t="s">
        <v>48</v>
      </c>
      <c r="C70" s="53">
        <v>0</v>
      </c>
      <c r="D70" s="53">
        <v>0</v>
      </c>
      <c r="E70" s="54">
        <v>0</v>
      </c>
      <c r="F70" s="54">
        <v>0</v>
      </c>
      <c r="G70" s="55">
        <v>0</v>
      </c>
      <c r="H70" s="54">
        <v>0</v>
      </c>
      <c r="I70" s="55">
        <v>0</v>
      </c>
    </row>
    <row r="71" spans="1:10" ht="15">
      <c r="A71" s="70" t="s">
        <v>79</v>
      </c>
      <c r="B71" s="52" t="s">
        <v>48</v>
      </c>
      <c r="C71" s="53">
        <v>5.6000000000000001E-2</v>
      </c>
      <c r="D71" s="53">
        <v>3.1E-2</v>
      </c>
      <c r="E71" s="54">
        <v>2.9000000000000001E-2</v>
      </c>
      <c r="F71" s="54">
        <v>3.5000000000000003E-2</v>
      </c>
      <c r="G71" s="55">
        <v>3.5000000000000003E-2</v>
      </c>
      <c r="H71" s="54">
        <v>0.04</v>
      </c>
      <c r="I71" s="55">
        <v>0.04</v>
      </c>
    </row>
    <row r="72" spans="1:10" ht="15">
      <c r="A72" s="70" t="s">
        <v>80</v>
      </c>
      <c r="B72" s="52" t="s">
        <v>48</v>
      </c>
      <c r="C72" s="53">
        <v>3.5999999999999997E-2</v>
      </c>
      <c r="D72" s="53">
        <v>3.3000000000000002E-2</v>
      </c>
      <c r="E72" s="54">
        <v>3.4000000000000002E-2</v>
      </c>
      <c r="F72" s="54">
        <v>0.03</v>
      </c>
      <c r="G72" s="55">
        <v>0.03</v>
      </c>
      <c r="H72" s="54">
        <v>0.03</v>
      </c>
      <c r="I72" s="55">
        <v>0.03</v>
      </c>
    </row>
    <row r="73" spans="1:10" ht="15">
      <c r="A73" s="70" t="s">
        <v>38</v>
      </c>
      <c r="B73" s="52" t="s">
        <v>48</v>
      </c>
      <c r="C73" s="53">
        <v>0.154</v>
      </c>
      <c r="D73" s="53">
        <v>7.5999999999999998E-2</v>
      </c>
      <c r="E73" s="54">
        <v>7.3999999999999996E-2</v>
      </c>
      <c r="F73" s="54">
        <v>0.154</v>
      </c>
      <c r="G73" s="55">
        <v>0.154</v>
      </c>
      <c r="H73" s="54">
        <v>0.154</v>
      </c>
      <c r="I73" s="55">
        <v>0.154</v>
      </c>
    </row>
    <row r="74" spans="1:10" ht="45">
      <c r="A74" s="54" t="s">
        <v>4</v>
      </c>
      <c r="B74" s="52" t="s">
        <v>48</v>
      </c>
      <c r="C74" s="53">
        <v>6.0999999999999999E-2</v>
      </c>
      <c r="D74" s="53">
        <v>2.1000000000000001E-2</v>
      </c>
      <c r="E74" s="54">
        <v>1.7999999999999999E-2</v>
      </c>
      <c r="F74" s="54">
        <v>6.0999999999999999E-2</v>
      </c>
      <c r="G74" s="55">
        <v>6.0999999999999999E-2</v>
      </c>
      <c r="H74" s="54">
        <v>6.0999999999999999E-2</v>
      </c>
      <c r="I74" s="55">
        <v>6.0999999999999999E-2</v>
      </c>
    </row>
    <row r="75" spans="1:10" ht="15">
      <c r="A75" s="70" t="s">
        <v>81</v>
      </c>
      <c r="B75" s="52" t="s">
        <v>48</v>
      </c>
      <c r="C75" s="53">
        <v>0</v>
      </c>
      <c r="D75" s="53">
        <v>0</v>
      </c>
      <c r="E75" s="54">
        <v>0</v>
      </c>
      <c r="F75" s="54">
        <v>0</v>
      </c>
      <c r="G75" s="55">
        <v>0</v>
      </c>
      <c r="H75" s="54">
        <v>0</v>
      </c>
      <c r="I75" s="55">
        <v>0</v>
      </c>
    </row>
    <row r="76" spans="1:10" ht="30">
      <c r="A76" s="54" t="s">
        <v>77</v>
      </c>
      <c r="B76" s="52" t="s">
        <v>48</v>
      </c>
      <c r="C76" s="53">
        <v>0.3</v>
      </c>
      <c r="D76" s="53">
        <v>0.28999999999999998</v>
      </c>
      <c r="E76" s="54">
        <v>0.3</v>
      </c>
      <c r="F76" s="54">
        <v>0.3</v>
      </c>
      <c r="G76" s="55">
        <v>0.3</v>
      </c>
      <c r="H76" s="54">
        <v>0.3</v>
      </c>
      <c r="I76" s="55">
        <v>0.3</v>
      </c>
    </row>
    <row r="77" spans="1:10" ht="15">
      <c r="A77" s="70" t="s">
        <v>82</v>
      </c>
      <c r="B77" s="52" t="s">
        <v>48</v>
      </c>
      <c r="C77" s="53">
        <v>0.6</v>
      </c>
      <c r="D77" s="53">
        <v>0.57999999999999996</v>
      </c>
      <c r="E77" s="54">
        <v>0.6</v>
      </c>
      <c r="F77" s="54">
        <v>0.6</v>
      </c>
      <c r="G77" s="55">
        <v>0.6</v>
      </c>
      <c r="H77" s="54">
        <v>0.6</v>
      </c>
      <c r="I77" s="55">
        <v>0.6</v>
      </c>
    </row>
    <row r="78" spans="1:10" ht="15">
      <c r="A78" s="70" t="s">
        <v>83</v>
      </c>
      <c r="B78" s="52" t="s">
        <v>48</v>
      </c>
      <c r="C78" s="53">
        <v>0.2</v>
      </c>
      <c r="D78" s="53">
        <v>0.16</v>
      </c>
      <c r="E78" s="54">
        <v>0.2</v>
      </c>
      <c r="F78" s="54">
        <v>0.2</v>
      </c>
      <c r="G78" s="55">
        <v>0.2</v>
      </c>
      <c r="H78" s="54">
        <v>0.2</v>
      </c>
      <c r="I78" s="55">
        <v>0.2</v>
      </c>
    </row>
    <row r="79" spans="1:10" ht="30">
      <c r="A79" s="71" t="s">
        <v>84</v>
      </c>
      <c r="B79" s="52" t="s">
        <v>48</v>
      </c>
      <c r="C79" s="53">
        <v>0.1</v>
      </c>
      <c r="D79" s="53">
        <v>8.2000000000000003E-2</v>
      </c>
      <c r="E79" s="54">
        <v>0.1</v>
      </c>
      <c r="F79" s="54">
        <v>0.1</v>
      </c>
      <c r="G79" s="55">
        <v>0.1</v>
      </c>
      <c r="H79" s="54">
        <v>0.1</v>
      </c>
      <c r="I79" s="55">
        <v>0.1</v>
      </c>
      <c r="J79" s="85"/>
    </row>
    <row r="80" spans="1:10" ht="15">
      <c r="A80" s="70" t="s">
        <v>86</v>
      </c>
      <c r="B80" s="52" t="s">
        <v>48</v>
      </c>
      <c r="C80" s="53">
        <v>0.1</v>
      </c>
      <c r="D80" s="53">
        <v>6.7000000000000004E-2</v>
      </c>
      <c r="E80" s="54">
        <v>0.1</v>
      </c>
      <c r="F80" s="54">
        <v>0.1</v>
      </c>
      <c r="G80" s="55">
        <v>0.1</v>
      </c>
      <c r="H80" s="54">
        <v>0.1</v>
      </c>
      <c r="I80" s="55">
        <v>0.1</v>
      </c>
    </row>
    <row r="81" spans="1:9" ht="54.75" customHeight="1">
      <c r="A81" s="71" t="s">
        <v>95</v>
      </c>
      <c r="B81" s="52" t="s">
        <v>48</v>
      </c>
      <c r="C81" s="53">
        <v>0.8</v>
      </c>
      <c r="D81" s="53">
        <v>0.8</v>
      </c>
      <c r="E81" s="54">
        <v>0.8</v>
      </c>
      <c r="F81" s="54">
        <v>0.8</v>
      </c>
      <c r="G81" s="55">
        <v>0.8</v>
      </c>
      <c r="H81" s="54">
        <v>0.8</v>
      </c>
      <c r="I81" s="55">
        <v>0.8</v>
      </c>
    </row>
    <row r="82" spans="1:9" ht="15">
      <c r="A82" s="277" t="s">
        <v>85</v>
      </c>
      <c r="B82" s="52"/>
      <c r="C82" s="53"/>
      <c r="D82" s="53"/>
      <c r="E82" s="54"/>
      <c r="F82" s="54"/>
      <c r="G82" s="55"/>
      <c r="H82" s="54"/>
      <c r="I82" s="55"/>
    </row>
    <row r="83" spans="1:9" ht="15">
      <c r="A83" s="72" t="s">
        <v>82</v>
      </c>
      <c r="B83" s="52" t="s">
        <v>48</v>
      </c>
      <c r="C83" s="53">
        <v>0.5</v>
      </c>
      <c r="D83" s="53">
        <v>0.5</v>
      </c>
      <c r="E83" s="54">
        <v>0.5</v>
      </c>
      <c r="F83" s="54">
        <v>0.5</v>
      </c>
      <c r="G83" s="55">
        <v>0.5</v>
      </c>
      <c r="H83" s="54">
        <v>0.5</v>
      </c>
      <c r="I83" s="55">
        <v>0.5</v>
      </c>
    </row>
    <row r="84" spans="1:9" ht="15">
      <c r="A84" s="73" t="s">
        <v>87</v>
      </c>
      <c r="B84" s="52" t="s">
        <v>48</v>
      </c>
      <c r="C84" s="53">
        <v>0.1</v>
      </c>
      <c r="D84" s="53">
        <v>0.1</v>
      </c>
      <c r="E84" s="54">
        <v>0.1</v>
      </c>
      <c r="F84" s="54">
        <v>0.1</v>
      </c>
      <c r="G84" s="55">
        <v>0.1</v>
      </c>
      <c r="H84" s="54">
        <v>0.1</v>
      </c>
      <c r="I84" s="55">
        <v>0.1</v>
      </c>
    </row>
    <row r="85" spans="1:9" ht="15">
      <c r="A85" s="73" t="s">
        <v>88</v>
      </c>
      <c r="B85" s="52" t="s">
        <v>48</v>
      </c>
      <c r="C85" s="53">
        <v>0</v>
      </c>
      <c r="D85" s="53">
        <v>0</v>
      </c>
      <c r="E85" s="54">
        <v>0</v>
      </c>
      <c r="F85" s="54">
        <v>0</v>
      </c>
      <c r="G85" s="55">
        <v>0</v>
      </c>
      <c r="H85" s="54">
        <v>0</v>
      </c>
      <c r="I85" s="55">
        <v>0</v>
      </c>
    </row>
    <row r="86" spans="1:9" ht="15">
      <c r="A86" s="73" t="s">
        <v>89</v>
      </c>
      <c r="B86" s="52" t="s">
        <v>47</v>
      </c>
      <c r="C86" s="53">
        <v>0.2</v>
      </c>
      <c r="D86" s="53">
        <v>0.15</v>
      </c>
      <c r="E86" s="54">
        <v>0.2</v>
      </c>
      <c r="F86" s="54">
        <v>0.2</v>
      </c>
      <c r="G86" s="55">
        <v>0.2</v>
      </c>
      <c r="H86" s="54">
        <v>0.2</v>
      </c>
      <c r="I86" s="55">
        <v>0.2</v>
      </c>
    </row>
    <row r="87" spans="1:9" ht="45">
      <c r="A87" s="69" t="s">
        <v>137</v>
      </c>
      <c r="B87" s="52" t="s">
        <v>48</v>
      </c>
      <c r="C87" s="53">
        <v>0.27600000000000002</v>
      </c>
      <c r="D87" s="53">
        <v>0.27600000000000002</v>
      </c>
      <c r="E87" s="54">
        <v>0.27600000000000002</v>
      </c>
      <c r="F87" s="54">
        <v>0.27600000000000002</v>
      </c>
      <c r="G87" s="55">
        <v>0.27600000000000002</v>
      </c>
      <c r="H87" s="54">
        <v>0.27600000000000002</v>
      </c>
      <c r="I87" s="55">
        <v>0.27600000000000002</v>
      </c>
    </row>
    <row r="88" spans="1:9" ht="15.75">
      <c r="A88" s="162" t="s">
        <v>49</v>
      </c>
      <c r="B88" s="52"/>
      <c r="C88" s="53"/>
      <c r="D88" s="53"/>
      <c r="E88" s="54"/>
      <c r="F88" s="54"/>
      <c r="G88" s="55"/>
      <c r="H88" s="54"/>
      <c r="I88" s="55"/>
    </row>
    <row r="89" spans="1:9" ht="15">
      <c r="A89" s="74" t="s">
        <v>73</v>
      </c>
      <c r="B89" s="52" t="s">
        <v>48</v>
      </c>
      <c r="C89" s="53">
        <v>7.5999999999999998E-2</v>
      </c>
      <c r="D89" s="53">
        <v>7.5999999999999998E-2</v>
      </c>
      <c r="E89" s="54" t="s">
        <v>312</v>
      </c>
      <c r="F89" s="54">
        <v>7.5999999999999998E-2</v>
      </c>
      <c r="G89" s="55">
        <v>7.5999999999999998E-2</v>
      </c>
      <c r="H89" s="54">
        <v>0.76</v>
      </c>
      <c r="I89" s="55">
        <v>0.76</v>
      </c>
    </row>
    <row r="90" spans="1:9" ht="15">
      <c r="A90" s="75" t="s">
        <v>90</v>
      </c>
      <c r="B90" s="52" t="s">
        <v>47</v>
      </c>
      <c r="C90" s="53">
        <v>0</v>
      </c>
      <c r="D90" s="53">
        <v>0</v>
      </c>
      <c r="E90" s="54">
        <v>0</v>
      </c>
      <c r="F90" s="54">
        <v>0</v>
      </c>
      <c r="G90" s="55">
        <v>0</v>
      </c>
      <c r="H90" s="54">
        <v>0</v>
      </c>
      <c r="I90" s="55">
        <v>0</v>
      </c>
    </row>
    <row r="91" spans="1:9" ht="15">
      <c r="A91" s="76" t="s">
        <v>78</v>
      </c>
      <c r="B91" s="52" t="s">
        <v>48</v>
      </c>
      <c r="C91" s="53">
        <v>0</v>
      </c>
      <c r="D91" s="53">
        <v>0</v>
      </c>
      <c r="E91" s="54">
        <v>0</v>
      </c>
      <c r="F91" s="54">
        <v>0</v>
      </c>
      <c r="G91" s="55">
        <v>0</v>
      </c>
      <c r="H91" s="54">
        <v>0</v>
      </c>
      <c r="I91" s="55">
        <v>0</v>
      </c>
    </row>
    <row r="92" spans="1:9" ht="15">
      <c r="A92" s="76" t="s">
        <v>79</v>
      </c>
      <c r="B92" s="52" t="s">
        <v>48</v>
      </c>
      <c r="C92" s="53">
        <v>0.04</v>
      </c>
      <c r="D92" s="53">
        <v>0.04</v>
      </c>
      <c r="E92" s="54">
        <v>0.04</v>
      </c>
      <c r="F92" s="54">
        <v>0.04</v>
      </c>
      <c r="G92" s="55">
        <v>0.04</v>
      </c>
      <c r="H92" s="54">
        <v>0.04</v>
      </c>
      <c r="I92" s="55">
        <v>0.04</v>
      </c>
    </row>
    <row r="93" spans="1:9" ht="24" customHeight="1">
      <c r="A93" s="56" t="s">
        <v>80</v>
      </c>
      <c r="B93" s="52" t="s">
        <v>48</v>
      </c>
      <c r="C93" s="53">
        <v>0.01</v>
      </c>
      <c r="D93" s="53">
        <v>0.1</v>
      </c>
      <c r="E93" s="54">
        <v>0.1</v>
      </c>
      <c r="F93" s="54">
        <v>0.1</v>
      </c>
      <c r="G93" s="55">
        <v>0.1</v>
      </c>
      <c r="H93" s="54">
        <v>0.1</v>
      </c>
      <c r="I93" s="55">
        <v>0.1</v>
      </c>
    </row>
    <row r="94" spans="1:9" ht="15">
      <c r="A94" s="76" t="s">
        <v>38</v>
      </c>
      <c r="B94" s="52" t="s">
        <v>47</v>
      </c>
      <c r="C94" s="53">
        <v>0</v>
      </c>
      <c r="D94" s="53">
        <v>0</v>
      </c>
      <c r="E94" s="54">
        <v>0</v>
      </c>
      <c r="F94" s="54">
        <v>0</v>
      </c>
      <c r="G94" s="55">
        <v>0</v>
      </c>
      <c r="H94" s="54">
        <v>0</v>
      </c>
      <c r="I94" s="55">
        <v>0</v>
      </c>
    </row>
    <row r="95" spans="1:9" ht="15">
      <c r="A95" s="77" t="s">
        <v>42</v>
      </c>
      <c r="B95" s="52" t="s">
        <v>47</v>
      </c>
      <c r="C95" s="53">
        <v>0.15</v>
      </c>
      <c r="D95" s="53">
        <v>0.15</v>
      </c>
      <c r="E95" s="54">
        <v>0.15</v>
      </c>
      <c r="F95" s="54">
        <v>0.15</v>
      </c>
      <c r="G95" s="55">
        <v>0.15</v>
      </c>
      <c r="H95" s="54">
        <v>0.15</v>
      </c>
      <c r="I95" s="55">
        <v>0.15</v>
      </c>
    </row>
    <row r="96" spans="1:9" ht="15">
      <c r="A96" s="76" t="s">
        <v>81</v>
      </c>
      <c r="B96" s="52" t="s">
        <v>47</v>
      </c>
      <c r="C96" s="53">
        <v>0</v>
      </c>
      <c r="D96" s="53">
        <v>0</v>
      </c>
      <c r="E96" s="54">
        <v>0</v>
      </c>
      <c r="F96" s="54">
        <v>0</v>
      </c>
      <c r="G96" s="55">
        <v>0</v>
      </c>
      <c r="H96" s="54">
        <v>0</v>
      </c>
      <c r="I96" s="55">
        <v>0</v>
      </c>
    </row>
    <row r="97" spans="1:9" ht="15">
      <c r="A97" s="76" t="s">
        <v>86</v>
      </c>
      <c r="B97" s="52" t="s">
        <v>47</v>
      </c>
      <c r="C97" s="53">
        <v>0</v>
      </c>
      <c r="D97" s="53">
        <v>0</v>
      </c>
      <c r="E97" s="54">
        <v>0</v>
      </c>
      <c r="F97" s="54">
        <v>0</v>
      </c>
      <c r="G97" s="55">
        <v>0</v>
      </c>
      <c r="H97" s="54">
        <v>0</v>
      </c>
      <c r="I97" s="55">
        <v>0</v>
      </c>
    </row>
    <row r="98" spans="1:9" ht="31.5">
      <c r="A98" s="165" t="s">
        <v>198</v>
      </c>
      <c r="B98" s="52" t="s">
        <v>30</v>
      </c>
      <c r="C98" s="53">
        <v>3.2</v>
      </c>
      <c r="D98" s="53">
        <v>4.41</v>
      </c>
      <c r="E98" s="54">
        <v>3.2</v>
      </c>
      <c r="F98" s="54">
        <v>2.9</v>
      </c>
      <c r="G98" s="65">
        <v>2.9</v>
      </c>
      <c r="H98" s="54">
        <v>2.9</v>
      </c>
      <c r="I98" s="65">
        <v>2.9</v>
      </c>
    </row>
    <row r="99" spans="1:9" ht="31.5">
      <c r="A99" s="162" t="s">
        <v>141</v>
      </c>
      <c r="B99" s="52" t="s">
        <v>31</v>
      </c>
      <c r="C99" s="53">
        <v>15801</v>
      </c>
      <c r="D99" s="53">
        <v>20736</v>
      </c>
      <c r="E99" s="54">
        <v>16911</v>
      </c>
      <c r="F99" s="54">
        <v>18265</v>
      </c>
      <c r="G99" s="55">
        <v>18303</v>
      </c>
      <c r="H99" s="54">
        <v>18251</v>
      </c>
      <c r="I99" s="55">
        <v>19197</v>
      </c>
    </row>
    <row r="100" spans="1:9" ht="15.75">
      <c r="A100" s="162" t="s">
        <v>49</v>
      </c>
      <c r="B100" s="52"/>
      <c r="C100" s="53"/>
      <c r="D100" s="53"/>
      <c r="E100" s="54"/>
      <c r="F100" s="64"/>
      <c r="G100" s="55"/>
      <c r="H100" s="64"/>
      <c r="I100" s="55"/>
    </row>
    <row r="101" spans="1:9" ht="15">
      <c r="A101" s="69" t="s">
        <v>73</v>
      </c>
      <c r="B101" s="52" t="s">
        <v>31</v>
      </c>
      <c r="C101" s="53">
        <v>6101</v>
      </c>
      <c r="D101" s="53">
        <v>9290.7999999999993</v>
      </c>
      <c r="E101" s="54">
        <v>7492</v>
      </c>
      <c r="F101" s="54">
        <v>7812</v>
      </c>
      <c r="G101" s="55">
        <v>8825</v>
      </c>
      <c r="H101" s="54">
        <v>7837</v>
      </c>
      <c r="I101" s="55">
        <v>7853</v>
      </c>
    </row>
    <row r="102" spans="1:9" ht="15">
      <c r="A102" s="54" t="s">
        <v>90</v>
      </c>
      <c r="B102" s="52" t="s">
        <v>31</v>
      </c>
      <c r="C102" s="53">
        <v>21168.6</v>
      </c>
      <c r="D102" s="53">
        <v>25589.8</v>
      </c>
      <c r="E102" s="54">
        <v>21363</v>
      </c>
      <c r="F102" s="54">
        <v>24683</v>
      </c>
      <c r="G102" s="55">
        <v>24686</v>
      </c>
      <c r="H102" s="54">
        <v>24698</v>
      </c>
      <c r="I102" s="55">
        <v>24723</v>
      </c>
    </row>
    <row r="103" spans="1:9" ht="15">
      <c r="A103" s="70" t="s">
        <v>78</v>
      </c>
      <c r="B103" s="52" t="s">
        <v>31</v>
      </c>
      <c r="C103" s="53">
        <v>0</v>
      </c>
      <c r="D103" s="53">
        <v>0</v>
      </c>
      <c r="E103" s="54">
        <v>0</v>
      </c>
      <c r="F103" s="54">
        <v>0</v>
      </c>
      <c r="G103" s="55">
        <v>0</v>
      </c>
      <c r="H103" s="54">
        <v>0</v>
      </c>
      <c r="I103" s="55">
        <v>0</v>
      </c>
    </row>
    <row r="104" spans="1:9" ht="15">
      <c r="A104" s="70" t="s">
        <v>79</v>
      </c>
      <c r="B104" s="52" t="s">
        <v>31</v>
      </c>
      <c r="C104" s="53">
        <v>7381</v>
      </c>
      <c r="D104" s="53">
        <v>19704</v>
      </c>
      <c r="E104" s="54">
        <v>7133</v>
      </c>
      <c r="F104" s="54">
        <v>7142</v>
      </c>
      <c r="G104" s="55">
        <v>7150</v>
      </c>
      <c r="H104" s="54">
        <v>7291</v>
      </c>
      <c r="I104" s="55">
        <v>7291</v>
      </c>
    </row>
    <row r="105" spans="1:9" ht="15">
      <c r="A105" s="70" t="s">
        <v>80</v>
      </c>
      <c r="B105" s="52" t="s">
        <v>31</v>
      </c>
      <c r="C105" s="53">
        <v>13700</v>
      </c>
      <c r="D105" s="53">
        <v>11240</v>
      </c>
      <c r="E105" s="54">
        <v>11325</v>
      </c>
      <c r="F105" s="54">
        <v>11325</v>
      </c>
      <c r="G105" s="55">
        <v>11325</v>
      </c>
      <c r="H105" s="54">
        <v>11325</v>
      </c>
      <c r="I105" s="55">
        <v>11325</v>
      </c>
    </row>
    <row r="106" spans="1:9" ht="15">
      <c r="A106" s="70" t="s">
        <v>38</v>
      </c>
      <c r="B106" s="52" t="s">
        <v>31</v>
      </c>
      <c r="C106" s="53">
        <v>23695</v>
      </c>
      <c r="D106" s="53">
        <v>25159</v>
      </c>
      <c r="E106" s="54">
        <v>24126</v>
      </c>
      <c r="F106" s="54">
        <v>24300</v>
      </c>
      <c r="G106" s="55">
        <v>24300</v>
      </c>
      <c r="H106" s="54">
        <v>24300</v>
      </c>
      <c r="I106" s="55">
        <v>24500</v>
      </c>
    </row>
    <row r="107" spans="1:9" ht="45">
      <c r="A107" s="77" t="s">
        <v>4</v>
      </c>
      <c r="B107" s="52" t="s">
        <v>31</v>
      </c>
      <c r="C107" s="53">
        <v>12270</v>
      </c>
      <c r="D107" s="54">
        <v>19118.8</v>
      </c>
      <c r="E107" s="54">
        <v>5737</v>
      </c>
      <c r="F107" s="54">
        <v>5806</v>
      </c>
      <c r="G107" s="55">
        <v>5808</v>
      </c>
      <c r="H107" s="54">
        <v>6079</v>
      </c>
      <c r="I107" s="55">
        <v>6079</v>
      </c>
    </row>
    <row r="108" spans="1:9" ht="15">
      <c r="A108" s="70" t="s">
        <v>81</v>
      </c>
      <c r="B108" s="52" t="s">
        <v>31</v>
      </c>
      <c r="C108" s="53">
        <v>0</v>
      </c>
      <c r="D108" s="54">
        <v>0</v>
      </c>
      <c r="E108" s="54">
        <v>0</v>
      </c>
      <c r="F108" s="54">
        <v>0</v>
      </c>
      <c r="G108" s="55">
        <v>0</v>
      </c>
      <c r="H108" s="54">
        <v>0</v>
      </c>
      <c r="I108" s="55">
        <v>0</v>
      </c>
    </row>
    <row r="109" spans="1:9" ht="30">
      <c r="A109" s="54" t="s">
        <v>77</v>
      </c>
      <c r="B109" s="52" t="s">
        <v>31</v>
      </c>
      <c r="C109" s="53">
        <v>21971.7</v>
      </c>
      <c r="D109" s="54">
        <v>22305</v>
      </c>
      <c r="E109" s="54">
        <v>21228</v>
      </c>
      <c r="F109" s="54">
        <v>22290</v>
      </c>
      <c r="G109" s="55">
        <v>23404</v>
      </c>
      <c r="H109" s="54">
        <v>23404</v>
      </c>
      <c r="I109" s="55">
        <v>24574</v>
      </c>
    </row>
    <row r="110" spans="1:9" ht="15">
      <c r="A110" s="70" t="s">
        <v>82</v>
      </c>
      <c r="B110" s="52" t="s">
        <v>31</v>
      </c>
      <c r="C110" s="53">
        <v>18952.099999999999</v>
      </c>
      <c r="D110" s="54">
        <v>19704</v>
      </c>
      <c r="E110" s="54">
        <v>17019</v>
      </c>
      <c r="F110" s="54">
        <v>17870</v>
      </c>
      <c r="G110" s="55">
        <v>18764</v>
      </c>
      <c r="H110" s="54">
        <v>18764</v>
      </c>
      <c r="I110" s="55">
        <v>19702</v>
      </c>
    </row>
    <row r="111" spans="1:9" ht="15">
      <c r="A111" s="70" t="s">
        <v>83</v>
      </c>
      <c r="B111" s="52" t="s">
        <v>31</v>
      </c>
      <c r="C111" s="53">
        <v>11331.3</v>
      </c>
      <c r="D111" s="54">
        <v>23874</v>
      </c>
      <c r="E111" s="54">
        <v>15567</v>
      </c>
      <c r="F111" s="54">
        <v>16346</v>
      </c>
      <c r="G111" s="55">
        <v>16500</v>
      </c>
      <c r="H111" s="54">
        <v>17163</v>
      </c>
      <c r="I111" s="55">
        <v>18021</v>
      </c>
    </row>
    <row r="112" spans="1:9" ht="30">
      <c r="A112" s="71" t="s">
        <v>84</v>
      </c>
      <c r="B112" s="52" t="s">
        <v>31</v>
      </c>
      <c r="C112" s="53">
        <v>17569.900000000001</v>
      </c>
      <c r="D112" s="54">
        <v>18266</v>
      </c>
      <c r="E112" s="54">
        <v>15797</v>
      </c>
      <c r="F112" s="54">
        <v>16587</v>
      </c>
      <c r="G112" s="55">
        <v>17000</v>
      </c>
      <c r="H112" s="54">
        <v>17416</v>
      </c>
      <c r="I112" s="55">
        <v>18287</v>
      </c>
    </row>
    <row r="113" spans="1:14" ht="15">
      <c r="A113" s="70" t="s">
        <v>86</v>
      </c>
      <c r="B113" s="52" t="s">
        <v>31</v>
      </c>
      <c r="C113" s="53">
        <v>19436.3</v>
      </c>
      <c r="D113" s="54">
        <v>20463</v>
      </c>
      <c r="E113" s="54">
        <v>11705</v>
      </c>
      <c r="F113" s="54">
        <v>12291</v>
      </c>
      <c r="G113" s="55">
        <v>12291</v>
      </c>
      <c r="H113" s="54">
        <v>12905</v>
      </c>
      <c r="I113" s="55">
        <v>13550</v>
      </c>
    </row>
    <row r="114" spans="1:14" ht="58.9" customHeight="1">
      <c r="A114" s="71" t="s">
        <v>233</v>
      </c>
      <c r="B114" s="52" t="s">
        <v>31</v>
      </c>
      <c r="C114" s="53">
        <v>20522</v>
      </c>
      <c r="D114" s="54">
        <v>21422</v>
      </c>
      <c r="E114" s="54">
        <v>19331</v>
      </c>
      <c r="F114" s="54">
        <v>20296</v>
      </c>
      <c r="G114" s="55">
        <v>21316</v>
      </c>
      <c r="H114" s="54">
        <v>21316</v>
      </c>
      <c r="I114" s="55">
        <v>22379</v>
      </c>
    </row>
    <row r="115" spans="1:14" ht="15">
      <c r="A115" s="277" t="s">
        <v>232</v>
      </c>
      <c r="B115" s="52"/>
      <c r="C115" s="53"/>
      <c r="D115" s="54"/>
      <c r="E115" s="54"/>
      <c r="F115" s="54"/>
      <c r="G115" s="55"/>
      <c r="H115" s="54"/>
      <c r="I115" s="55"/>
    </row>
    <row r="116" spans="1:14" ht="15">
      <c r="A116" s="72" t="s">
        <v>82</v>
      </c>
      <c r="B116" s="52" t="s">
        <v>31</v>
      </c>
      <c r="C116" s="53">
        <v>19373.900000000001</v>
      </c>
      <c r="D116" s="54">
        <v>20426.599999999999</v>
      </c>
      <c r="E116" s="54">
        <v>20530</v>
      </c>
      <c r="F116" s="54">
        <v>25663</v>
      </c>
      <c r="G116" s="55">
        <v>25653</v>
      </c>
      <c r="H116" s="54">
        <v>32079</v>
      </c>
      <c r="I116" s="55">
        <v>40098</v>
      </c>
    </row>
    <row r="117" spans="1:14" ht="15">
      <c r="A117" s="73" t="s">
        <v>87</v>
      </c>
      <c r="B117" s="52" t="s">
        <v>31</v>
      </c>
      <c r="C117" s="53">
        <v>17569.900000000001</v>
      </c>
      <c r="D117" s="54">
        <v>18266.400000000001</v>
      </c>
      <c r="E117" s="54">
        <v>19438</v>
      </c>
      <c r="F117" s="54">
        <v>24485</v>
      </c>
      <c r="G117" s="55">
        <v>25890</v>
      </c>
      <c r="H117" s="54">
        <v>30431</v>
      </c>
      <c r="I117" s="55">
        <v>38002</v>
      </c>
    </row>
    <row r="118" spans="1:14" ht="15">
      <c r="A118" s="73" t="s">
        <v>88</v>
      </c>
      <c r="B118" s="52" t="s">
        <v>31</v>
      </c>
      <c r="C118" s="53">
        <v>0</v>
      </c>
      <c r="D118" s="54">
        <v>0</v>
      </c>
      <c r="E118" s="54">
        <v>0</v>
      </c>
      <c r="F118" s="54">
        <v>0</v>
      </c>
      <c r="G118" s="55">
        <v>0</v>
      </c>
      <c r="H118" s="54">
        <v>0</v>
      </c>
      <c r="I118" s="55">
        <v>0</v>
      </c>
    </row>
    <row r="119" spans="1:14" ht="15">
      <c r="A119" s="73" t="s">
        <v>89</v>
      </c>
      <c r="B119" s="52" t="s">
        <v>31</v>
      </c>
      <c r="C119" s="53">
        <v>25822.1</v>
      </c>
      <c r="D119" s="54">
        <v>26389.5</v>
      </c>
      <c r="E119" s="54">
        <v>28083</v>
      </c>
      <c r="F119" s="54">
        <v>29487</v>
      </c>
      <c r="G119" s="55">
        <v>30962</v>
      </c>
      <c r="H119" s="54">
        <v>30962</v>
      </c>
      <c r="I119" s="55">
        <v>32510</v>
      </c>
    </row>
    <row r="120" spans="1:14" ht="60" customHeight="1">
      <c r="A120" s="162" t="s">
        <v>134</v>
      </c>
      <c r="B120" s="52" t="s">
        <v>31</v>
      </c>
      <c r="C120" s="53"/>
      <c r="D120" s="54"/>
      <c r="E120" s="54"/>
      <c r="F120" s="54"/>
      <c r="G120" s="55"/>
      <c r="H120" s="54"/>
      <c r="I120" s="55"/>
    </row>
    <row r="121" spans="1:14" ht="42.75" customHeight="1">
      <c r="A121" s="167" t="s">
        <v>139</v>
      </c>
      <c r="B121" s="52"/>
      <c r="C121" s="53">
        <v>319.7</v>
      </c>
      <c r="D121" s="54">
        <v>376.5</v>
      </c>
      <c r="E121" s="54">
        <v>339.1</v>
      </c>
      <c r="F121" s="54">
        <v>367.8</v>
      </c>
      <c r="G121" s="55">
        <v>389.2</v>
      </c>
      <c r="H121" s="54">
        <v>389.2</v>
      </c>
      <c r="I121" s="55">
        <v>409.6</v>
      </c>
    </row>
    <row r="122" spans="1:14" ht="15">
      <c r="A122" s="168" t="s">
        <v>49</v>
      </c>
      <c r="B122" s="52" t="s">
        <v>28</v>
      </c>
      <c r="C122" s="53"/>
      <c r="D122" s="54"/>
      <c r="E122" s="54"/>
      <c r="F122" s="54"/>
      <c r="G122" s="55"/>
      <c r="H122" s="54"/>
      <c r="I122" s="55"/>
    </row>
    <row r="123" spans="1:14" ht="30">
      <c r="A123" s="168" t="s">
        <v>140</v>
      </c>
      <c r="B123" s="52"/>
      <c r="C123" s="53">
        <v>1</v>
      </c>
      <c r="D123" s="54">
        <v>1.1000000000000001</v>
      </c>
      <c r="E123" s="54">
        <v>1.1000000000000001</v>
      </c>
      <c r="F123" s="54">
        <v>1.1000000000000001</v>
      </c>
      <c r="G123" s="55">
        <v>1.1000000000000001</v>
      </c>
      <c r="H123" s="54">
        <v>1.3</v>
      </c>
      <c r="I123" s="55">
        <v>1.3</v>
      </c>
    </row>
    <row r="124" spans="1:14" ht="30">
      <c r="A124" s="168" t="s">
        <v>145</v>
      </c>
      <c r="B124" s="52" t="s">
        <v>28</v>
      </c>
      <c r="C124" s="53">
        <v>5.6</v>
      </c>
      <c r="D124" s="54">
        <v>5.0999999999999996</v>
      </c>
      <c r="E124" s="54">
        <v>5.4</v>
      </c>
      <c r="F124" s="54">
        <v>5.4</v>
      </c>
      <c r="G124" s="55">
        <v>5.4</v>
      </c>
      <c r="H124" s="54">
        <v>5.5</v>
      </c>
      <c r="I124" s="55">
        <v>5.6</v>
      </c>
    </row>
    <row r="125" spans="1:14" ht="30">
      <c r="A125" s="168" t="s">
        <v>199</v>
      </c>
      <c r="B125" s="52" t="s">
        <v>28</v>
      </c>
      <c r="C125" s="53">
        <v>300.89999999999998</v>
      </c>
      <c r="D125" s="54">
        <v>318.89999999999998</v>
      </c>
      <c r="E125" s="54">
        <v>338.1</v>
      </c>
      <c r="F125" s="54">
        <v>338.1</v>
      </c>
      <c r="G125" s="55">
        <v>338.5</v>
      </c>
      <c r="H125" s="54">
        <v>360</v>
      </c>
      <c r="I125" s="55">
        <v>381.6</v>
      </c>
    </row>
    <row r="126" spans="1:14" ht="15.75">
      <c r="A126" s="167" t="s">
        <v>50</v>
      </c>
      <c r="B126" s="52" t="s">
        <v>28</v>
      </c>
      <c r="C126" s="53">
        <v>0.6</v>
      </c>
      <c r="D126" s="54">
        <v>0.6</v>
      </c>
      <c r="E126" s="54">
        <v>0.6</v>
      </c>
      <c r="F126" s="54">
        <v>0.6</v>
      </c>
      <c r="G126" s="55">
        <v>0.6</v>
      </c>
      <c r="H126" s="54">
        <v>0.6</v>
      </c>
      <c r="I126" s="55">
        <v>0.6</v>
      </c>
    </row>
    <row r="127" spans="1:14" ht="15.75">
      <c r="A127" s="167" t="s">
        <v>9</v>
      </c>
      <c r="B127" s="52" t="s">
        <v>28</v>
      </c>
      <c r="C127" s="53"/>
      <c r="D127" s="54"/>
      <c r="E127" s="54"/>
      <c r="F127" s="54"/>
      <c r="G127" s="55"/>
      <c r="H127" s="54"/>
      <c r="I127" s="55"/>
    </row>
    <row r="128" spans="1:14" ht="31.5">
      <c r="A128" s="169" t="s">
        <v>211</v>
      </c>
      <c r="B128" s="57" t="s">
        <v>28</v>
      </c>
      <c r="C128" s="66"/>
      <c r="D128" s="67"/>
      <c r="E128" s="67"/>
      <c r="F128" s="67"/>
      <c r="G128" s="60"/>
      <c r="H128" s="67"/>
      <c r="I128" s="60"/>
      <c r="N128" t="s">
        <v>235</v>
      </c>
    </row>
    <row r="129" spans="1:12" ht="15.75">
      <c r="A129" s="280" t="s">
        <v>228</v>
      </c>
      <c r="B129" s="281"/>
      <c r="C129" s="281"/>
      <c r="D129" s="281"/>
      <c r="E129" s="281"/>
      <c r="F129" s="281"/>
      <c r="G129" s="281"/>
      <c r="H129" s="281"/>
      <c r="I129" s="282"/>
    </row>
    <row r="130" spans="1:12" ht="31.5">
      <c r="A130" s="170" t="s">
        <v>218</v>
      </c>
      <c r="B130" s="57" t="s">
        <v>28</v>
      </c>
      <c r="C130" s="78">
        <v>34.531999999999996</v>
      </c>
      <c r="D130" s="79">
        <v>37.700000000000003</v>
      </c>
      <c r="E130" s="79">
        <v>39.9</v>
      </c>
      <c r="F130" s="79">
        <v>39.9</v>
      </c>
      <c r="G130" s="80">
        <v>40.299999999999997</v>
      </c>
      <c r="H130" s="79">
        <v>37.799999999999997</v>
      </c>
      <c r="I130" s="80">
        <v>40.6</v>
      </c>
    </row>
    <row r="131" spans="1:12" ht="15">
      <c r="A131" s="168" t="s">
        <v>49</v>
      </c>
      <c r="B131" s="57" t="s">
        <v>28</v>
      </c>
      <c r="C131" s="48"/>
      <c r="D131" s="49"/>
      <c r="E131" s="49"/>
      <c r="F131" s="49"/>
      <c r="G131" s="50"/>
      <c r="H131" s="49"/>
      <c r="I131" s="50"/>
    </row>
    <row r="132" spans="1:12" ht="15.75">
      <c r="A132" s="167" t="s">
        <v>216</v>
      </c>
      <c r="B132" s="57" t="s">
        <v>28</v>
      </c>
      <c r="C132" s="53">
        <v>21.559000000000001</v>
      </c>
      <c r="D132" s="54">
        <v>21.98</v>
      </c>
      <c r="E132" s="54">
        <v>22.64</v>
      </c>
      <c r="F132" s="54">
        <v>22.64</v>
      </c>
      <c r="G132" s="55">
        <v>22.65</v>
      </c>
      <c r="H132" s="54">
        <v>23.321999999999999</v>
      </c>
      <c r="I132" s="55">
        <v>23.321999999999999</v>
      </c>
    </row>
    <row r="133" spans="1:12" ht="15.75">
      <c r="A133" s="167" t="s">
        <v>217</v>
      </c>
      <c r="B133" s="57"/>
      <c r="C133" s="53"/>
      <c r="D133" s="54"/>
      <c r="E133" s="54"/>
      <c r="F133" s="54"/>
      <c r="G133" s="55"/>
      <c r="H133" s="54"/>
      <c r="I133" s="55"/>
    </row>
    <row r="134" spans="1:12" ht="15.75">
      <c r="A134" s="167" t="s">
        <v>212</v>
      </c>
      <c r="B134" s="57" t="s">
        <v>28</v>
      </c>
      <c r="C134" s="53">
        <v>3.2</v>
      </c>
      <c r="D134" s="54">
        <v>4.4000000000000004</v>
      </c>
      <c r="E134" s="54">
        <v>4.5999999999999996</v>
      </c>
      <c r="F134" s="54">
        <v>4.7</v>
      </c>
      <c r="G134" s="55">
        <v>4.8</v>
      </c>
      <c r="H134" s="54">
        <v>4.8600000000000003</v>
      </c>
      <c r="I134" s="55">
        <v>4.93</v>
      </c>
    </row>
    <row r="135" spans="1:12" ht="30">
      <c r="A135" s="171" t="s">
        <v>234</v>
      </c>
      <c r="B135" s="57" t="s">
        <v>28</v>
      </c>
      <c r="C135" s="53"/>
      <c r="D135" s="54"/>
      <c r="E135" s="54"/>
      <c r="F135" s="54"/>
      <c r="G135" s="55"/>
      <c r="H135" s="54"/>
      <c r="I135" s="55"/>
    </row>
    <row r="136" spans="1:12" ht="15">
      <c r="A136" s="171" t="s">
        <v>231</v>
      </c>
      <c r="B136" s="57" t="s">
        <v>28</v>
      </c>
      <c r="C136" s="53"/>
      <c r="D136" s="54"/>
      <c r="E136" s="54"/>
      <c r="F136" s="54"/>
      <c r="G136" s="55"/>
      <c r="H136" s="54"/>
      <c r="I136" s="55"/>
    </row>
    <row r="137" spans="1:12" ht="15.75">
      <c r="A137" s="167" t="s">
        <v>213</v>
      </c>
      <c r="B137" s="57" t="s">
        <v>28</v>
      </c>
      <c r="C137" s="53">
        <v>1.294</v>
      </c>
      <c r="D137" s="54">
        <v>1.3</v>
      </c>
      <c r="E137" s="54">
        <v>1.3</v>
      </c>
      <c r="F137" s="54">
        <v>1.4</v>
      </c>
      <c r="G137" s="55">
        <v>1.4</v>
      </c>
      <c r="H137" s="54">
        <v>1.4</v>
      </c>
      <c r="I137" s="55">
        <v>1.5</v>
      </c>
      <c r="L137" t="s">
        <v>220</v>
      </c>
    </row>
    <row r="138" spans="1:12" ht="36.6" customHeight="1">
      <c r="A138" s="171" t="s">
        <v>236</v>
      </c>
      <c r="B138" s="57" t="s">
        <v>28</v>
      </c>
      <c r="C138" s="53"/>
      <c r="D138" s="54"/>
      <c r="E138" s="54"/>
      <c r="F138" s="54"/>
      <c r="G138" s="55"/>
      <c r="H138" s="54"/>
      <c r="I138" s="55"/>
      <c r="L138" t="s">
        <v>219</v>
      </c>
    </row>
    <row r="139" spans="1:12" ht="15.75">
      <c r="A139" s="167" t="s">
        <v>229</v>
      </c>
      <c r="B139" s="57"/>
      <c r="C139" s="53"/>
      <c r="D139" s="54"/>
      <c r="E139" s="54"/>
      <c r="F139" s="54"/>
      <c r="G139" s="55"/>
      <c r="H139" s="54"/>
      <c r="I139" s="55"/>
    </row>
    <row r="140" spans="1:12" ht="15">
      <c r="A140" s="168" t="s">
        <v>214</v>
      </c>
      <c r="B140" s="57" t="s">
        <v>28</v>
      </c>
      <c r="C140" s="66">
        <v>3.2749999999999999</v>
      </c>
      <c r="D140" s="67">
        <v>3.15</v>
      </c>
      <c r="E140" s="67">
        <v>3.23</v>
      </c>
      <c r="F140" s="67">
        <v>3.6</v>
      </c>
      <c r="G140" s="60">
        <v>3.65</v>
      </c>
      <c r="H140" s="67">
        <v>3.8</v>
      </c>
      <c r="I140" s="60">
        <v>3.9</v>
      </c>
    </row>
    <row r="141" spans="1:12" s="33" customFormat="1" ht="33.75" customHeight="1">
      <c r="A141" s="172" t="s">
        <v>215</v>
      </c>
      <c r="B141" s="81" t="s">
        <v>28</v>
      </c>
      <c r="C141" s="82"/>
      <c r="D141" s="83"/>
      <c r="E141" s="83"/>
      <c r="F141" s="83"/>
      <c r="G141" s="84"/>
      <c r="H141" s="83"/>
      <c r="I141" s="84"/>
    </row>
    <row r="142" spans="1:12" ht="15">
      <c r="A142" s="296" t="s">
        <v>111</v>
      </c>
      <c r="B142" s="296"/>
      <c r="C142" s="296"/>
      <c r="D142" s="296"/>
      <c r="E142" s="296"/>
      <c r="F142" s="296"/>
      <c r="G142" s="296"/>
      <c r="H142" s="37"/>
      <c r="I142" s="37"/>
    </row>
    <row r="143" spans="1:12" ht="60" customHeight="1">
      <c r="A143" s="297" t="s">
        <v>52</v>
      </c>
      <c r="B143" s="297"/>
      <c r="C143" s="297"/>
      <c r="D143" s="297"/>
      <c r="E143" s="297"/>
      <c r="F143" s="297"/>
      <c r="G143" s="297"/>
      <c r="H143" s="297"/>
      <c r="I143" s="297"/>
    </row>
    <row r="144" spans="1:12" ht="47.25" customHeight="1">
      <c r="A144" s="295" t="s">
        <v>96</v>
      </c>
      <c r="B144" s="295"/>
      <c r="C144" s="295"/>
      <c r="D144" s="295"/>
      <c r="E144" s="295"/>
      <c r="F144" s="295"/>
      <c r="G144" s="295"/>
      <c r="H144" s="295"/>
      <c r="I144" s="295"/>
    </row>
  </sheetData>
  <mergeCells count="20">
    <mergeCell ref="A4:I4"/>
    <mergeCell ref="F7:G7"/>
    <mergeCell ref="H7:H8"/>
    <mergeCell ref="I7:I8"/>
    <mergeCell ref="A144:I144"/>
    <mergeCell ref="A142:G142"/>
    <mergeCell ref="A23:I23"/>
    <mergeCell ref="A129:I129"/>
    <mergeCell ref="A64:I64"/>
    <mergeCell ref="A143:I143"/>
    <mergeCell ref="A9:I9"/>
    <mergeCell ref="F6:I6"/>
    <mergeCell ref="A6:A8"/>
    <mergeCell ref="B6:B8"/>
    <mergeCell ref="H1:I1"/>
    <mergeCell ref="H2:I2"/>
    <mergeCell ref="A1:F1"/>
    <mergeCell ref="D6:D8"/>
    <mergeCell ref="C6:C8"/>
    <mergeCell ref="E6:E8"/>
  </mergeCells>
  <phoneticPr fontId="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5" fitToHeight="0" orientation="landscape" r:id="rId1"/>
  <headerFooter alignWithMargins="0"/>
  <rowBreaks count="1" manualBreakCount="1">
    <brk id="2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249"/>
  <sheetViews>
    <sheetView view="pageBreakPreview" zoomScale="55" zoomScaleNormal="100" workbookViewId="0">
      <selection activeCell="A2" sqref="A2:J6"/>
    </sheetView>
  </sheetViews>
  <sheetFormatPr defaultRowHeight="12.75"/>
  <cols>
    <col min="1" max="1" width="42.7109375" style="30" customWidth="1"/>
    <col min="2" max="2" width="9.28515625" style="30" customWidth="1"/>
    <col min="3" max="5" width="14.7109375" style="27" customWidth="1"/>
    <col min="6" max="6" width="15.7109375" style="27" customWidth="1"/>
    <col min="7" max="7" width="12.28515625" style="27" customWidth="1"/>
    <col min="8" max="8" width="13.42578125" style="27" customWidth="1"/>
    <col min="9" max="9" width="13.5703125" style="27" customWidth="1"/>
    <col min="10" max="10" width="14.7109375" style="27" customWidth="1"/>
    <col min="11" max="16384" width="9.140625" style="27"/>
  </cols>
  <sheetData>
    <row r="1" spans="1:10" ht="15.75">
      <c r="A1" s="128"/>
      <c r="B1" s="128"/>
      <c r="C1" s="90"/>
      <c r="D1" s="90"/>
      <c r="E1" s="90"/>
      <c r="F1" s="357" t="s">
        <v>153</v>
      </c>
      <c r="G1" s="357"/>
      <c r="H1" s="357"/>
      <c r="I1" s="357"/>
      <c r="J1" s="357"/>
    </row>
    <row r="2" spans="1:10" ht="24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4.25" customHeight="1">
      <c r="A3" s="358" t="s">
        <v>155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14.25" customHeight="1">
      <c r="A4" s="273"/>
      <c r="B4" s="273"/>
      <c r="C4" s="273"/>
      <c r="D4" s="273"/>
      <c r="E4" s="273"/>
      <c r="F4" s="273"/>
      <c r="G4" s="273"/>
      <c r="H4" s="273"/>
      <c r="I4" s="276"/>
      <c r="J4" s="276"/>
    </row>
    <row r="5" spans="1:10" ht="15.75" customHeight="1">
      <c r="A5" s="363" t="s">
        <v>282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9.5">
      <c r="A6" s="358" t="s">
        <v>156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6.5" thickBot="1">
      <c r="A7" s="362"/>
      <c r="B7" s="362"/>
      <c r="C7" s="362"/>
      <c r="D7" s="362"/>
      <c r="E7" s="362"/>
      <c r="F7" s="362"/>
      <c r="G7" s="362"/>
      <c r="H7" s="362"/>
      <c r="I7" s="133"/>
      <c r="J7" s="133"/>
    </row>
    <row r="8" spans="1:10" ht="18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  <c r="J8" s="133"/>
    </row>
    <row r="9" spans="1:10" ht="18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  <c r="J9" s="133"/>
    </row>
    <row r="10" spans="1:10" ht="16.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  <c r="J10" s="133"/>
    </row>
    <row r="11" spans="1:10" ht="31.5" customHeight="1">
      <c r="A11" s="93" t="s">
        <v>334</v>
      </c>
      <c r="B11" s="95" t="s">
        <v>30</v>
      </c>
      <c r="C11" s="95"/>
      <c r="D11" s="95">
        <v>61</v>
      </c>
      <c r="E11" s="95">
        <v>62</v>
      </c>
      <c r="F11" s="95">
        <v>62</v>
      </c>
      <c r="G11" s="96">
        <v>62</v>
      </c>
      <c r="H11" s="97">
        <v>63</v>
      </c>
      <c r="I11" s="96">
        <v>63</v>
      </c>
      <c r="J11" s="133"/>
    </row>
    <row r="12" spans="1:10" ht="33" customHeight="1">
      <c r="A12" s="98" t="s">
        <v>335</v>
      </c>
      <c r="B12" s="100" t="s">
        <v>30</v>
      </c>
      <c r="C12" s="100"/>
      <c r="D12" s="100"/>
      <c r="E12" s="100"/>
      <c r="F12" s="100"/>
      <c r="G12" s="101"/>
      <c r="H12" s="100"/>
      <c r="I12" s="101"/>
      <c r="J12" s="133"/>
    </row>
    <row r="13" spans="1:10" ht="36.75" customHeight="1">
      <c r="A13" s="98" t="s">
        <v>160</v>
      </c>
      <c r="B13" s="100" t="s">
        <v>161</v>
      </c>
      <c r="C13" s="134"/>
      <c r="D13" s="134"/>
      <c r="E13" s="134"/>
      <c r="F13" s="134"/>
      <c r="G13" s="135"/>
      <c r="H13" s="134"/>
      <c r="I13" s="135"/>
      <c r="J13" s="133"/>
    </row>
    <row r="14" spans="1:10" ht="36" customHeight="1">
      <c r="A14" s="98" t="s">
        <v>162</v>
      </c>
      <c r="B14" s="100" t="s">
        <v>161</v>
      </c>
      <c r="C14" s="134"/>
      <c r="D14" s="134"/>
      <c r="E14" s="134"/>
      <c r="F14" s="134"/>
      <c r="G14" s="135"/>
      <c r="H14" s="134"/>
      <c r="I14" s="135"/>
      <c r="J14" s="133"/>
    </row>
    <row r="15" spans="1:10" ht="41.25" customHeight="1">
      <c r="A15" s="98" t="s">
        <v>163</v>
      </c>
      <c r="B15" s="100" t="s">
        <v>161</v>
      </c>
      <c r="C15" s="100">
        <v>2402</v>
      </c>
      <c r="D15" s="100">
        <v>500</v>
      </c>
      <c r="E15" s="100">
        <v>500</v>
      </c>
      <c r="F15" s="100">
        <v>600</v>
      </c>
      <c r="G15" s="101">
        <v>600</v>
      </c>
      <c r="H15" s="100">
        <v>700</v>
      </c>
      <c r="I15" s="101">
        <v>700</v>
      </c>
      <c r="J15" s="133"/>
    </row>
    <row r="16" spans="1:10" ht="35.25" customHeight="1">
      <c r="A16" s="98" t="s">
        <v>164</v>
      </c>
      <c r="B16" s="100" t="s">
        <v>30</v>
      </c>
      <c r="C16" s="100"/>
      <c r="D16" s="100"/>
      <c r="E16" s="100"/>
      <c r="F16" s="100"/>
      <c r="G16" s="101"/>
      <c r="H16" s="100"/>
      <c r="I16" s="101"/>
      <c r="J16" s="133"/>
    </row>
    <row r="17" spans="1:10" ht="36.75" customHeight="1">
      <c r="A17" s="98" t="s">
        <v>165</v>
      </c>
      <c r="B17" s="100" t="s">
        <v>161</v>
      </c>
      <c r="C17" s="100"/>
      <c r="D17" s="100">
        <v>500</v>
      </c>
      <c r="E17" s="100">
        <v>500</v>
      </c>
      <c r="F17" s="100">
        <v>500</v>
      </c>
      <c r="G17" s="101">
        <v>500</v>
      </c>
      <c r="H17" s="100">
        <v>500</v>
      </c>
      <c r="I17" s="101">
        <v>500</v>
      </c>
      <c r="J17" s="133"/>
    </row>
    <row r="18" spans="1:10" ht="43.5" customHeight="1">
      <c r="A18" s="98" t="s">
        <v>166</v>
      </c>
      <c r="B18" s="100" t="s">
        <v>161</v>
      </c>
      <c r="C18" s="100"/>
      <c r="D18" s="100"/>
      <c r="E18" s="100"/>
      <c r="F18" s="100"/>
      <c r="G18" s="101"/>
      <c r="H18" s="100"/>
      <c r="I18" s="101"/>
      <c r="J18" s="133"/>
    </row>
    <row r="19" spans="1:10" ht="34.5" customHeight="1">
      <c r="A19" s="98" t="s">
        <v>167</v>
      </c>
      <c r="B19" s="100" t="s">
        <v>31</v>
      </c>
      <c r="C19" s="100"/>
      <c r="D19" s="100"/>
      <c r="E19" s="100"/>
      <c r="F19" s="100"/>
      <c r="G19" s="101"/>
      <c r="H19" s="100"/>
      <c r="I19" s="101"/>
      <c r="J19" s="133"/>
    </row>
    <row r="20" spans="1:10" ht="30.75" customHeight="1">
      <c r="A20" s="98" t="s">
        <v>168</v>
      </c>
      <c r="B20" s="100"/>
      <c r="C20" s="100"/>
      <c r="D20" s="100"/>
      <c r="E20" s="100"/>
      <c r="F20" s="100"/>
      <c r="G20" s="101"/>
      <c r="H20" s="100"/>
      <c r="I20" s="101"/>
      <c r="J20" s="133"/>
    </row>
    <row r="21" spans="1:10" ht="15.75">
      <c r="A21" s="98" t="s">
        <v>169</v>
      </c>
      <c r="B21" s="100" t="s">
        <v>30</v>
      </c>
      <c r="C21" s="100">
        <v>7.8</v>
      </c>
      <c r="D21" s="100">
        <v>7.8</v>
      </c>
      <c r="E21" s="100">
        <v>8</v>
      </c>
      <c r="F21" s="100">
        <v>8</v>
      </c>
      <c r="G21" s="101">
        <v>8</v>
      </c>
      <c r="H21" s="100">
        <v>8</v>
      </c>
      <c r="I21" s="101">
        <v>8</v>
      </c>
      <c r="J21" s="133"/>
    </row>
    <row r="22" spans="1:10" ht="15.75">
      <c r="A22" s="98" t="s">
        <v>170</v>
      </c>
      <c r="B22" s="100" t="s">
        <v>30</v>
      </c>
      <c r="C22" s="100"/>
      <c r="D22" s="100"/>
      <c r="E22" s="100"/>
      <c r="F22" s="100"/>
      <c r="G22" s="101"/>
      <c r="H22" s="100"/>
      <c r="I22" s="101"/>
      <c r="J22" s="133"/>
    </row>
    <row r="23" spans="1:10" ht="15.75">
      <c r="A23" s="98" t="s">
        <v>171</v>
      </c>
      <c r="B23" s="100" t="s">
        <v>30</v>
      </c>
      <c r="C23" s="100"/>
      <c r="D23" s="100"/>
      <c r="E23" s="100"/>
      <c r="F23" s="100"/>
      <c r="G23" s="101"/>
      <c r="H23" s="100"/>
      <c r="I23" s="101"/>
      <c r="J23" s="133"/>
    </row>
    <row r="24" spans="1:10" ht="15.75">
      <c r="A24" s="98" t="s">
        <v>172</v>
      </c>
      <c r="B24" s="100" t="s">
        <v>30</v>
      </c>
      <c r="C24" s="100"/>
      <c r="D24" s="100"/>
      <c r="E24" s="100"/>
      <c r="F24" s="100"/>
      <c r="G24" s="101"/>
      <c r="H24" s="100"/>
      <c r="I24" s="101"/>
      <c r="J24" s="133"/>
    </row>
    <row r="25" spans="1:10" ht="34.5" customHeight="1">
      <c r="A25" s="98" t="s">
        <v>173</v>
      </c>
      <c r="B25" s="100"/>
      <c r="C25" s="100"/>
      <c r="D25" s="100"/>
      <c r="E25" s="100"/>
      <c r="F25" s="100"/>
      <c r="G25" s="101"/>
      <c r="H25" s="100"/>
      <c r="I25" s="101"/>
      <c r="J25" s="133"/>
    </row>
    <row r="26" spans="1:10" ht="31.5">
      <c r="A26" s="136" t="s">
        <v>174</v>
      </c>
      <c r="B26" s="100" t="s">
        <v>161</v>
      </c>
      <c r="C26" s="100"/>
      <c r="D26" s="100"/>
      <c r="E26" s="100"/>
      <c r="F26" s="100"/>
      <c r="G26" s="101"/>
      <c r="H26" s="100"/>
      <c r="I26" s="101"/>
      <c r="J26" s="133"/>
    </row>
    <row r="27" spans="1:10" ht="31.5">
      <c r="A27" s="136" t="s">
        <v>175</v>
      </c>
      <c r="B27" s="100" t="s">
        <v>161</v>
      </c>
      <c r="C27" s="100"/>
      <c r="D27" s="100"/>
      <c r="E27" s="100"/>
      <c r="F27" s="100"/>
      <c r="G27" s="101"/>
      <c r="H27" s="100"/>
      <c r="I27" s="101"/>
      <c r="J27" s="133"/>
    </row>
    <row r="28" spans="1:10" ht="47.25">
      <c r="A28" s="98" t="s">
        <v>176</v>
      </c>
      <c r="B28" s="100" t="s">
        <v>161</v>
      </c>
      <c r="C28" s="100"/>
      <c r="D28" s="100"/>
      <c r="E28" s="100"/>
      <c r="F28" s="100"/>
      <c r="G28" s="101"/>
      <c r="H28" s="100"/>
      <c r="I28" s="101"/>
      <c r="J28" s="133"/>
    </row>
    <row r="29" spans="1:10" ht="31.5">
      <c r="A29" s="136" t="s">
        <v>174</v>
      </c>
      <c r="B29" s="100" t="s">
        <v>161</v>
      </c>
      <c r="C29" s="100"/>
      <c r="D29" s="100"/>
      <c r="E29" s="100"/>
      <c r="F29" s="100"/>
      <c r="G29" s="101"/>
      <c r="H29" s="100"/>
      <c r="I29" s="101"/>
      <c r="J29" s="133"/>
    </row>
    <row r="30" spans="1:10" ht="31.5">
      <c r="A30" s="136" t="s">
        <v>175</v>
      </c>
      <c r="B30" s="100" t="s">
        <v>161</v>
      </c>
      <c r="C30" s="100"/>
      <c r="D30" s="100"/>
      <c r="E30" s="100"/>
      <c r="F30" s="100"/>
      <c r="G30" s="101"/>
      <c r="H30" s="100"/>
      <c r="I30" s="101"/>
      <c r="J30" s="133"/>
    </row>
    <row r="31" spans="1:10" ht="33" customHeight="1">
      <c r="A31" s="98" t="s">
        <v>177</v>
      </c>
      <c r="B31" s="100" t="s">
        <v>161</v>
      </c>
      <c r="C31" s="100"/>
      <c r="D31" s="100"/>
      <c r="E31" s="100"/>
      <c r="F31" s="100"/>
      <c r="G31" s="101"/>
      <c r="H31" s="100"/>
      <c r="I31" s="101"/>
      <c r="J31" s="133"/>
    </row>
    <row r="32" spans="1:10" ht="15.75">
      <c r="A32" s="98" t="s">
        <v>178</v>
      </c>
      <c r="B32" s="100"/>
      <c r="C32" s="100"/>
      <c r="D32" s="100"/>
      <c r="E32" s="100"/>
      <c r="F32" s="100"/>
      <c r="G32" s="101"/>
      <c r="H32" s="100"/>
      <c r="I32" s="101"/>
      <c r="J32" s="133"/>
    </row>
    <row r="33" spans="1:10" ht="31.5">
      <c r="A33" s="136" t="s">
        <v>0</v>
      </c>
      <c r="B33" s="100" t="s">
        <v>161</v>
      </c>
      <c r="C33" s="100"/>
      <c r="D33" s="100"/>
      <c r="E33" s="100"/>
      <c r="F33" s="100"/>
      <c r="G33" s="101"/>
      <c r="H33" s="100"/>
      <c r="I33" s="101"/>
      <c r="J33" s="133"/>
    </row>
    <row r="34" spans="1:10" ht="31.5">
      <c r="A34" s="136" t="s">
        <v>1</v>
      </c>
      <c r="B34" s="100" t="s">
        <v>161</v>
      </c>
      <c r="C34" s="100"/>
      <c r="D34" s="100"/>
      <c r="E34" s="100"/>
      <c r="F34" s="100"/>
      <c r="G34" s="101"/>
      <c r="H34" s="100"/>
      <c r="I34" s="101"/>
      <c r="J34" s="133"/>
    </row>
    <row r="35" spans="1:10" ht="31.5">
      <c r="A35" s="136" t="s">
        <v>179</v>
      </c>
      <c r="B35" s="100" t="s">
        <v>161</v>
      </c>
      <c r="C35" s="100"/>
      <c r="D35" s="100"/>
      <c r="E35" s="100"/>
      <c r="F35" s="100"/>
      <c r="G35" s="101"/>
      <c r="H35" s="100"/>
      <c r="I35" s="101"/>
      <c r="J35" s="133"/>
    </row>
    <row r="36" spans="1:10" ht="32.25" customHeight="1">
      <c r="A36" s="98" t="s">
        <v>180</v>
      </c>
      <c r="B36" s="100" t="s">
        <v>181</v>
      </c>
      <c r="C36" s="134">
        <v>12</v>
      </c>
      <c r="D36" s="134">
        <v>14</v>
      </c>
      <c r="E36" s="134">
        <v>14</v>
      </c>
      <c r="F36" s="134">
        <v>14</v>
      </c>
      <c r="G36" s="135">
        <v>14</v>
      </c>
      <c r="H36" s="134">
        <v>14</v>
      </c>
      <c r="I36" s="135">
        <v>14</v>
      </c>
      <c r="J36" s="133"/>
    </row>
    <row r="37" spans="1:10" ht="32.25" customHeight="1">
      <c r="A37" s="98" t="s">
        <v>186</v>
      </c>
      <c r="B37" s="100" t="s">
        <v>46</v>
      </c>
      <c r="C37" s="134"/>
      <c r="D37" s="134"/>
      <c r="E37" s="134"/>
      <c r="F37" s="134"/>
      <c r="G37" s="135"/>
      <c r="H37" s="134"/>
      <c r="I37" s="135"/>
      <c r="J37" s="133"/>
    </row>
    <row r="38" spans="1:10" ht="34.5" customHeight="1">
      <c r="A38" s="98" t="s">
        <v>51</v>
      </c>
      <c r="B38" s="100" t="s">
        <v>161</v>
      </c>
      <c r="C38" s="134">
        <v>425</v>
      </c>
      <c r="D38" s="134">
        <v>215</v>
      </c>
      <c r="E38" s="134">
        <v>300</v>
      </c>
      <c r="F38" s="134">
        <v>300</v>
      </c>
      <c r="G38" s="135">
        <v>300</v>
      </c>
      <c r="H38" s="134">
        <v>300</v>
      </c>
      <c r="I38" s="135">
        <v>300</v>
      </c>
      <c r="J38" s="133"/>
    </row>
    <row r="39" spans="1:10" ht="34.5" customHeight="1" thickBot="1">
      <c r="A39" s="106" t="s">
        <v>182</v>
      </c>
      <c r="B39" s="137" t="s">
        <v>161</v>
      </c>
      <c r="C39" s="138"/>
      <c r="D39" s="138"/>
      <c r="E39" s="138"/>
      <c r="F39" s="138"/>
      <c r="G39" s="139"/>
      <c r="H39" s="138"/>
      <c r="I39" s="139"/>
      <c r="J39" s="133"/>
    </row>
    <row r="40" spans="1:10" ht="13.5" customHeight="1">
      <c r="A40" s="110"/>
      <c r="B40" s="132"/>
      <c r="C40" s="140"/>
      <c r="D40" s="140"/>
      <c r="E40" s="140"/>
      <c r="F40" s="140"/>
      <c r="G40" s="140"/>
      <c r="H40" s="140"/>
      <c r="I40" s="140"/>
      <c r="J40" s="140"/>
    </row>
    <row r="41" spans="1:10" ht="19.5" customHeight="1" thickBot="1">
      <c r="A41" s="112"/>
      <c r="B41" s="141"/>
      <c r="C41" s="133"/>
      <c r="D41" s="133"/>
      <c r="E41" s="133"/>
      <c r="F41" s="133"/>
      <c r="G41" s="133"/>
      <c r="H41" s="133"/>
      <c r="I41" s="133"/>
      <c r="J41" s="133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  <c r="J42" s="133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  <c r="J43" s="133"/>
    </row>
    <row r="44" spans="1:10" ht="18.75" customHeight="1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  <c r="J44" s="133"/>
    </row>
    <row r="45" spans="1:10" ht="47.25">
      <c r="A45" s="142" t="s">
        <v>75</v>
      </c>
      <c r="B45" s="95" t="s">
        <v>184</v>
      </c>
      <c r="C45" s="143">
        <v>5.3</v>
      </c>
      <c r="D45" s="143">
        <v>6</v>
      </c>
      <c r="E45" s="143">
        <v>6</v>
      </c>
      <c r="F45" s="143">
        <v>6.8</v>
      </c>
      <c r="G45" s="144">
        <v>6.8</v>
      </c>
      <c r="H45" s="143">
        <v>6.5</v>
      </c>
      <c r="I45" s="145">
        <v>7</v>
      </c>
      <c r="J45" s="133"/>
    </row>
    <row r="46" spans="1:10" ht="22.5" customHeight="1" thickBot="1">
      <c r="A46" s="146" t="s">
        <v>74</v>
      </c>
      <c r="B46" s="147" t="s">
        <v>326</v>
      </c>
      <c r="C46" s="138">
        <v>230</v>
      </c>
      <c r="D46" s="138">
        <v>655</v>
      </c>
      <c r="E46" s="138">
        <v>660</v>
      </c>
      <c r="F46" s="138">
        <v>660</v>
      </c>
      <c r="G46" s="139">
        <v>670</v>
      </c>
      <c r="H46" s="138">
        <v>675</v>
      </c>
      <c r="I46" s="148">
        <v>690</v>
      </c>
      <c r="J46" s="133"/>
    </row>
    <row r="47" spans="1:10" s="32" customFormat="1" ht="22.5" customHeight="1">
      <c r="A47" s="110"/>
      <c r="B47" s="110"/>
      <c r="C47" s="140"/>
      <c r="D47" s="140"/>
      <c r="E47" s="140"/>
      <c r="F47" s="140"/>
      <c r="G47" s="140"/>
      <c r="H47" s="140"/>
      <c r="I47" s="140"/>
      <c r="J47" s="140"/>
    </row>
    <row r="48" spans="1:10" ht="27" customHeight="1">
      <c r="A48" s="141" t="s">
        <v>185</v>
      </c>
      <c r="B48" s="149"/>
      <c r="C48" s="150"/>
      <c r="D48" s="150"/>
      <c r="E48" s="150"/>
      <c r="F48" s="150"/>
      <c r="G48" s="150"/>
      <c r="H48" s="150"/>
      <c r="I48" s="133" t="s">
        <v>331</v>
      </c>
      <c r="J48" s="133"/>
    </row>
    <row r="49" spans="1:2" ht="7.5" customHeight="1">
      <c r="A49" s="29"/>
      <c r="B49" s="29"/>
    </row>
    <row r="50" spans="1:2">
      <c r="A50" s="29"/>
      <c r="B50" s="29"/>
    </row>
    <row r="51" spans="1:2">
      <c r="A51" s="29"/>
      <c r="B51" s="29"/>
    </row>
    <row r="52" spans="1:2">
      <c r="A52" s="29"/>
      <c r="B52" s="29"/>
    </row>
    <row r="53" spans="1:2">
      <c r="A53" s="29"/>
      <c r="B53" s="29"/>
    </row>
    <row r="54" spans="1:2">
      <c r="A54" s="29"/>
      <c r="B54" s="29"/>
    </row>
    <row r="55" spans="1:2">
      <c r="A55" s="29"/>
      <c r="B55" s="29"/>
    </row>
    <row r="56" spans="1:2">
      <c r="A56" s="29"/>
      <c r="B56" s="29"/>
    </row>
    <row r="57" spans="1:2">
      <c r="A57" s="29"/>
      <c r="B57" s="29"/>
    </row>
    <row r="58" spans="1:2">
      <c r="A58" s="29"/>
      <c r="B58" s="29"/>
    </row>
    <row r="59" spans="1:2">
      <c r="A59" s="29"/>
      <c r="B59" s="29"/>
    </row>
    <row r="60" spans="1:2">
      <c r="A60" s="29"/>
      <c r="B60" s="29"/>
    </row>
    <row r="61" spans="1:2">
      <c r="A61" s="29"/>
      <c r="B61" s="29"/>
    </row>
    <row r="62" spans="1:2">
      <c r="A62" s="29"/>
      <c r="B62" s="29"/>
    </row>
    <row r="63" spans="1:2">
      <c r="A63" s="29"/>
      <c r="B63" s="29"/>
    </row>
    <row r="64" spans="1:2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  <row r="222" spans="1:2">
      <c r="A222" s="29"/>
      <c r="B222" s="29"/>
    </row>
    <row r="223" spans="1:2">
      <c r="A223" s="29"/>
      <c r="B223" s="29"/>
    </row>
    <row r="224" spans="1:2">
      <c r="A224" s="29"/>
      <c r="B224" s="29"/>
    </row>
    <row r="225" spans="1:2">
      <c r="A225" s="29"/>
      <c r="B225" s="29"/>
    </row>
    <row r="226" spans="1:2">
      <c r="A226" s="29"/>
      <c r="B226" s="29"/>
    </row>
    <row r="227" spans="1:2">
      <c r="A227" s="29"/>
      <c r="B227" s="29"/>
    </row>
    <row r="228" spans="1:2">
      <c r="A228" s="29"/>
      <c r="B228" s="29"/>
    </row>
    <row r="229" spans="1:2">
      <c r="A229" s="29"/>
      <c r="B229" s="29"/>
    </row>
    <row r="230" spans="1:2">
      <c r="A230" s="29"/>
      <c r="B230" s="29"/>
    </row>
    <row r="231" spans="1:2">
      <c r="A231" s="29"/>
      <c r="B231" s="29"/>
    </row>
    <row r="232" spans="1:2">
      <c r="A232" s="29"/>
      <c r="B232" s="29"/>
    </row>
    <row r="233" spans="1:2">
      <c r="A233" s="29"/>
      <c r="B233" s="29"/>
    </row>
    <row r="234" spans="1:2">
      <c r="A234" s="29"/>
      <c r="B234" s="29"/>
    </row>
    <row r="235" spans="1:2">
      <c r="A235" s="29"/>
      <c r="B235" s="29"/>
    </row>
    <row r="236" spans="1:2">
      <c r="A236" s="29"/>
      <c r="B236" s="29"/>
    </row>
    <row r="237" spans="1:2">
      <c r="A237" s="29"/>
      <c r="B237" s="29"/>
    </row>
    <row r="238" spans="1:2">
      <c r="A238" s="29"/>
      <c r="B238" s="29"/>
    </row>
    <row r="239" spans="1:2">
      <c r="A239" s="29"/>
      <c r="B239" s="29"/>
    </row>
    <row r="240" spans="1:2">
      <c r="A240" s="29"/>
      <c r="B240" s="29"/>
    </row>
    <row r="241" spans="1:2">
      <c r="A241" s="29"/>
      <c r="B241" s="29"/>
    </row>
    <row r="242" spans="1:2">
      <c r="A242" s="29"/>
      <c r="B242" s="29"/>
    </row>
    <row r="243" spans="1:2">
      <c r="A243" s="29"/>
      <c r="B243" s="29"/>
    </row>
    <row r="244" spans="1:2">
      <c r="A244" s="29"/>
      <c r="B244" s="29"/>
    </row>
    <row r="245" spans="1:2">
      <c r="A245" s="29"/>
      <c r="B245" s="29"/>
    </row>
    <row r="246" spans="1:2">
      <c r="A246" s="29"/>
      <c r="B246" s="29"/>
    </row>
    <row r="247" spans="1:2">
      <c r="A247" s="29"/>
      <c r="B247" s="29"/>
    </row>
    <row r="248" spans="1:2">
      <c r="A248" s="29"/>
      <c r="B248" s="29"/>
    </row>
    <row r="249" spans="1:2">
      <c r="A249" s="29"/>
      <c r="B249" s="29"/>
    </row>
  </sheetData>
  <mergeCells count="24">
    <mergeCell ref="F43:G43"/>
    <mergeCell ref="H43:H44"/>
    <mergeCell ref="I43:I44"/>
    <mergeCell ref="B42:B44"/>
    <mergeCell ref="C42:C44"/>
    <mergeCell ref="D42:D44"/>
    <mergeCell ref="E42:E44"/>
    <mergeCell ref="F42:I42"/>
    <mergeCell ref="A42:A44"/>
    <mergeCell ref="A7:H7"/>
    <mergeCell ref="F1:J1"/>
    <mergeCell ref="A2:J2"/>
    <mergeCell ref="A3:J3"/>
    <mergeCell ref="A5:J5"/>
    <mergeCell ref="A6:J6"/>
    <mergeCell ref="E8:E10"/>
    <mergeCell ref="F8:I8"/>
    <mergeCell ref="F9:G9"/>
    <mergeCell ref="H9:H10"/>
    <mergeCell ref="I9:I10"/>
    <mergeCell ref="A8:A10"/>
    <mergeCell ref="B8:B10"/>
    <mergeCell ref="C8:C10"/>
    <mergeCell ref="D8:D10"/>
  </mergeCells>
  <phoneticPr fontId="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1" manualBreakCount="1">
    <brk id="60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249"/>
  <sheetViews>
    <sheetView view="pageBreakPreview" zoomScale="55" zoomScaleNormal="100" workbookViewId="0">
      <selection activeCell="A2" sqref="A2:J6"/>
    </sheetView>
  </sheetViews>
  <sheetFormatPr defaultRowHeight="12.75"/>
  <cols>
    <col min="1" max="1" width="42.7109375" style="30" customWidth="1"/>
    <col min="2" max="2" width="9.28515625" style="30" customWidth="1"/>
    <col min="3" max="5" width="14.7109375" style="27" customWidth="1"/>
    <col min="6" max="6" width="15.7109375" style="27" customWidth="1"/>
    <col min="7" max="7" width="12.28515625" style="27" customWidth="1"/>
    <col min="8" max="8" width="13.42578125" style="27" customWidth="1"/>
    <col min="9" max="9" width="13.5703125" style="27" customWidth="1"/>
    <col min="10" max="10" width="14.7109375" style="27" customWidth="1"/>
    <col min="11" max="16384" width="9.140625" style="27"/>
  </cols>
  <sheetData>
    <row r="1" spans="1:10" ht="15.75">
      <c r="A1" s="128"/>
      <c r="B1" s="128"/>
      <c r="C1" s="90"/>
      <c r="D1" s="90"/>
      <c r="E1" s="90"/>
      <c r="F1" s="357" t="s">
        <v>153</v>
      </c>
      <c r="G1" s="357"/>
      <c r="H1" s="357"/>
      <c r="I1" s="357"/>
      <c r="J1" s="357"/>
    </row>
    <row r="2" spans="1:10" ht="24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4.25" customHeight="1">
      <c r="A3" s="358" t="s">
        <v>155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14.25" customHeight="1">
      <c r="A4" s="273"/>
      <c r="B4" s="273"/>
      <c r="C4" s="273"/>
      <c r="D4" s="273"/>
      <c r="E4" s="273"/>
      <c r="F4" s="273"/>
      <c r="G4" s="273"/>
      <c r="H4" s="273"/>
      <c r="I4" s="276"/>
      <c r="J4" s="276"/>
    </row>
    <row r="5" spans="1:10" ht="21" customHeight="1">
      <c r="A5" s="363" t="s">
        <v>279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9.5">
      <c r="A6" s="358" t="s">
        <v>156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6.5" thickBot="1">
      <c r="A7" s="362"/>
      <c r="B7" s="362"/>
      <c r="C7" s="362"/>
      <c r="D7" s="362"/>
      <c r="E7" s="362"/>
      <c r="F7" s="362"/>
      <c r="G7" s="362"/>
      <c r="H7" s="362"/>
      <c r="I7" s="133"/>
      <c r="J7" s="133"/>
    </row>
    <row r="8" spans="1:10" ht="18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  <c r="J8" s="133"/>
    </row>
    <row r="9" spans="1:10" ht="18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  <c r="J9" s="133"/>
    </row>
    <row r="10" spans="1:10" ht="16.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  <c r="J10" s="133"/>
    </row>
    <row r="11" spans="1:10" ht="31.5" customHeight="1">
      <c r="A11" s="93" t="s">
        <v>334</v>
      </c>
      <c r="B11" s="95" t="s">
        <v>30</v>
      </c>
      <c r="C11" s="95"/>
      <c r="D11" s="95"/>
      <c r="E11" s="95"/>
      <c r="F11" s="95"/>
      <c r="G11" s="96"/>
      <c r="H11" s="97"/>
      <c r="I11" s="96"/>
      <c r="J11" s="133"/>
    </row>
    <row r="12" spans="1:10" ht="33" customHeight="1">
      <c r="A12" s="98" t="s">
        <v>335</v>
      </c>
      <c r="B12" s="100" t="s">
        <v>30</v>
      </c>
      <c r="C12" s="100"/>
      <c r="D12" s="100"/>
      <c r="E12" s="100"/>
      <c r="F12" s="100"/>
      <c r="G12" s="101"/>
      <c r="H12" s="100"/>
      <c r="I12" s="101"/>
      <c r="J12" s="133"/>
    </row>
    <row r="13" spans="1:10" ht="36.75" customHeight="1">
      <c r="A13" s="98" t="s">
        <v>160</v>
      </c>
      <c r="B13" s="100" t="s">
        <v>161</v>
      </c>
      <c r="C13" s="134"/>
      <c r="D13" s="134"/>
      <c r="E13" s="134"/>
      <c r="F13" s="134"/>
      <c r="G13" s="135"/>
      <c r="H13" s="134"/>
      <c r="I13" s="135"/>
      <c r="J13" s="133"/>
    </row>
    <row r="14" spans="1:10" ht="36" customHeight="1">
      <c r="A14" s="98" t="s">
        <v>162</v>
      </c>
      <c r="B14" s="100" t="s">
        <v>161</v>
      </c>
      <c r="C14" s="134"/>
      <c r="D14" s="134"/>
      <c r="E14" s="134"/>
      <c r="F14" s="134"/>
      <c r="G14" s="135"/>
      <c r="H14" s="134"/>
      <c r="I14" s="135"/>
      <c r="J14" s="133"/>
    </row>
    <row r="15" spans="1:10" ht="41.25" customHeight="1">
      <c r="A15" s="98" t="s">
        <v>163</v>
      </c>
      <c r="B15" s="100" t="s">
        <v>161</v>
      </c>
      <c r="C15" s="100">
        <v>13559</v>
      </c>
      <c r="D15" s="100">
        <v>3315</v>
      </c>
      <c r="E15" s="100">
        <v>10326</v>
      </c>
      <c r="F15" s="100">
        <v>11515</v>
      </c>
      <c r="G15" s="101">
        <v>11515</v>
      </c>
      <c r="H15" s="100">
        <v>11515</v>
      </c>
      <c r="I15" s="101">
        <v>11515</v>
      </c>
      <c r="J15" s="133"/>
    </row>
    <row r="16" spans="1:10" ht="35.25" customHeight="1">
      <c r="A16" s="98" t="s">
        <v>164</v>
      </c>
      <c r="B16" s="100" t="s">
        <v>30</v>
      </c>
      <c r="C16" s="100"/>
      <c r="D16" s="100"/>
      <c r="E16" s="100"/>
      <c r="F16" s="100"/>
      <c r="G16" s="101"/>
      <c r="H16" s="100"/>
      <c r="I16" s="101"/>
      <c r="J16" s="133"/>
    </row>
    <row r="17" spans="1:10" ht="36.75" customHeight="1">
      <c r="A17" s="98" t="s">
        <v>165</v>
      </c>
      <c r="B17" s="100" t="s">
        <v>161</v>
      </c>
      <c r="C17" s="100"/>
      <c r="D17" s="100"/>
      <c r="E17" s="100"/>
      <c r="F17" s="100">
        <v>1600</v>
      </c>
      <c r="G17" s="101">
        <v>1600</v>
      </c>
      <c r="H17" s="100">
        <v>1600</v>
      </c>
      <c r="I17" s="101">
        <v>1600</v>
      </c>
      <c r="J17" s="133"/>
    </row>
    <row r="18" spans="1:10" ht="43.5" customHeight="1">
      <c r="A18" s="98" t="s">
        <v>166</v>
      </c>
      <c r="B18" s="100" t="s">
        <v>161</v>
      </c>
      <c r="C18" s="100"/>
      <c r="D18" s="100">
        <v>528</v>
      </c>
      <c r="E18" s="100">
        <v>1041</v>
      </c>
      <c r="F18" s="100">
        <v>1200</v>
      </c>
      <c r="G18" s="101">
        <v>1280</v>
      </c>
      <c r="H18" s="100">
        <v>1300</v>
      </c>
      <c r="I18" s="101">
        <v>1800</v>
      </c>
      <c r="J18" s="133"/>
    </row>
    <row r="19" spans="1:10" ht="34.5" customHeight="1">
      <c r="A19" s="98" t="s">
        <v>167</v>
      </c>
      <c r="B19" s="100" t="s">
        <v>31</v>
      </c>
      <c r="C19" s="100"/>
      <c r="D19" s="100"/>
      <c r="E19" s="100"/>
      <c r="F19" s="100"/>
      <c r="G19" s="101"/>
      <c r="H19" s="100"/>
      <c r="I19" s="101"/>
      <c r="J19" s="133"/>
    </row>
    <row r="20" spans="1:10" ht="30.75" customHeight="1">
      <c r="A20" s="98" t="s">
        <v>168</v>
      </c>
      <c r="B20" s="100"/>
      <c r="C20" s="100"/>
      <c r="D20" s="100"/>
      <c r="E20" s="100"/>
      <c r="F20" s="100"/>
      <c r="G20" s="101"/>
      <c r="H20" s="100"/>
      <c r="I20" s="101"/>
      <c r="J20" s="133"/>
    </row>
    <row r="21" spans="1:10" ht="15.75">
      <c r="A21" s="98" t="s">
        <v>169</v>
      </c>
      <c r="B21" s="100" t="s">
        <v>30</v>
      </c>
      <c r="C21" s="100"/>
      <c r="D21" s="100"/>
      <c r="E21" s="100"/>
      <c r="F21" s="100"/>
      <c r="G21" s="101"/>
      <c r="H21" s="100"/>
      <c r="I21" s="101"/>
      <c r="J21" s="133"/>
    </row>
    <row r="22" spans="1:10" ht="15.75">
      <c r="A22" s="98" t="s">
        <v>170</v>
      </c>
      <c r="B22" s="100" t="s">
        <v>30</v>
      </c>
      <c r="C22" s="100"/>
      <c r="D22" s="100"/>
      <c r="E22" s="100"/>
      <c r="F22" s="100"/>
      <c r="G22" s="101"/>
      <c r="H22" s="100"/>
      <c r="I22" s="101"/>
      <c r="J22" s="133"/>
    </row>
    <row r="23" spans="1:10" ht="15.75">
      <c r="A23" s="98" t="s">
        <v>171</v>
      </c>
      <c r="B23" s="100" t="s">
        <v>30</v>
      </c>
      <c r="C23" s="100"/>
      <c r="D23" s="100"/>
      <c r="E23" s="100"/>
      <c r="F23" s="100"/>
      <c r="G23" s="101"/>
      <c r="H23" s="100"/>
      <c r="I23" s="101"/>
      <c r="J23" s="133"/>
    </row>
    <row r="24" spans="1:10" ht="15.75">
      <c r="A24" s="98" t="s">
        <v>172</v>
      </c>
      <c r="B24" s="100" t="s">
        <v>30</v>
      </c>
      <c r="C24" s="100"/>
      <c r="D24" s="100"/>
      <c r="E24" s="100"/>
      <c r="F24" s="100"/>
      <c r="G24" s="101"/>
      <c r="H24" s="100"/>
      <c r="I24" s="101"/>
      <c r="J24" s="133"/>
    </row>
    <row r="25" spans="1:10" ht="34.5" customHeight="1">
      <c r="A25" s="98" t="s">
        <v>173</v>
      </c>
      <c r="B25" s="100"/>
      <c r="C25" s="100"/>
      <c r="D25" s="100"/>
      <c r="E25" s="100"/>
      <c r="F25" s="100"/>
      <c r="G25" s="127"/>
      <c r="H25" s="100"/>
      <c r="I25" s="101"/>
      <c r="J25" s="133"/>
    </row>
    <row r="26" spans="1:10" ht="31.5">
      <c r="A26" s="136" t="s">
        <v>174</v>
      </c>
      <c r="B26" s="100" t="s">
        <v>161</v>
      </c>
      <c r="C26" s="100">
        <v>818</v>
      </c>
      <c r="D26" s="100">
        <v>800</v>
      </c>
      <c r="E26" s="100">
        <v>806</v>
      </c>
      <c r="F26" s="100">
        <v>806</v>
      </c>
      <c r="G26" s="101">
        <v>806</v>
      </c>
      <c r="H26" s="100">
        <v>806</v>
      </c>
      <c r="I26" s="101">
        <v>806</v>
      </c>
      <c r="J26" s="133"/>
    </row>
    <row r="27" spans="1:10" ht="31.5">
      <c r="A27" s="136" t="s">
        <v>175</v>
      </c>
      <c r="B27" s="100" t="s">
        <v>161</v>
      </c>
      <c r="C27" s="100">
        <v>179</v>
      </c>
      <c r="D27" s="100">
        <v>800</v>
      </c>
      <c r="E27" s="100">
        <v>800</v>
      </c>
      <c r="F27" s="100">
        <v>800</v>
      </c>
      <c r="G27" s="101">
        <v>800</v>
      </c>
      <c r="H27" s="100">
        <v>800</v>
      </c>
      <c r="I27" s="101">
        <v>800</v>
      </c>
      <c r="J27" s="133"/>
    </row>
    <row r="28" spans="1:10" ht="47.25">
      <c r="A28" s="98" t="s">
        <v>176</v>
      </c>
      <c r="B28" s="100" t="s">
        <v>161</v>
      </c>
      <c r="C28" s="100"/>
      <c r="D28" s="100"/>
      <c r="E28" s="100"/>
      <c r="F28" s="100"/>
      <c r="G28" s="101"/>
      <c r="H28" s="100"/>
      <c r="I28" s="101"/>
      <c r="J28" s="133"/>
    </row>
    <row r="29" spans="1:10" ht="31.5">
      <c r="A29" s="136" t="s">
        <v>174</v>
      </c>
      <c r="B29" s="100" t="s">
        <v>161</v>
      </c>
      <c r="C29" s="100"/>
      <c r="D29" s="100"/>
      <c r="E29" s="100"/>
      <c r="F29" s="100"/>
      <c r="G29" s="101"/>
      <c r="H29" s="100"/>
      <c r="I29" s="101"/>
      <c r="J29" s="133"/>
    </row>
    <row r="30" spans="1:10" ht="31.5">
      <c r="A30" s="136" t="s">
        <v>175</v>
      </c>
      <c r="B30" s="100" t="s">
        <v>161</v>
      </c>
      <c r="C30" s="100"/>
      <c r="D30" s="100"/>
      <c r="E30" s="100"/>
      <c r="F30" s="100"/>
      <c r="G30" s="101"/>
      <c r="H30" s="100"/>
      <c r="I30" s="101"/>
      <c r="J30" s="133"/>
    </row>
    <row r="31" spans="1:10" ht="33" customHeight="1">
      <c r="A31" s="98" t="s">
        <v>177</v>
      </c>
      <c r="B31" s="100" t="s">
        <v>161</v>
      </c>
      <c r="C31" s="100"/>
      <c r="D31" s="100"/>
      <c r="E31" s="100"/>
      <c r="F31" s="100"/>
      <c r="G31" s="101"/>
      <c r="H31" s="100"/>
      <c r="I31" s="101"/>
      <c r="J31" s="133"/>
    </row>
    <row r="32" spans="1:10" ht="15.75">
      <c r="A32" s="98" t="s">
        <v>178</v>
      </c>
      <c r="B32" s="100"/>
      <c r="C32" s="100"/>
      <c r="D32" s="100"/>
      <c r="E32" s="100"/>
      <c r="F32" s="100"/>
      <c r="G32" s="101"/>
      <c r="H32" s="100"/>
      <c r="I32" s="101"/>
      <c r="J32" s="133"/>
    </row>
    <row r="33" spans="1:10" ht="31.5">
      <c r="A33" s="136" t="s">
        <v>0</v>
      </c>
      <c r="B33" s="100" t="s">
        <v>161</v>
      </c>
      <c r="C33" s="100"/>
      <c r="D33" s="100"/>
      <c r="E33" s="100"/>
      <c r="F33" s="100"/>
      <c r="G33" s="101"/>
      <c r="H33" s="100"/>
      <c r="I33" s="101"/>
      <c r="J33" s="133"/>
    </row>
    <row r="34" spans="1:10" ht="31.5">
      <c r="A34" s="136" t="s">
        <v>1</v>
      </c>
      <c r="B34" s="100" t="s">
        <v>161</v>
      </c>
      <c r="C34" s="100"/>
      <c r="D34" s="100"/>
      <c r="E34" s="100"/>
      <c r="F34" s="100"/>
      <c r="G34" s="101"/>
      <c r="H34" s="100"/>
      <c r="I34" s="101"/>
      <c r="J34" s="133"/>
    </row>
    <row r="35" spans="1:10" ht="31.5">
      <c r="A35" s="136" t="s">
        <v>179</v>
      </c>
      <c r="B35" s="100" t="s">
        <v>161</v>
      </c>
      <c r="C35" s="100"/>
      <c r="D35" s="100"/>
      <c r="E35" s="100"/>
      <c r="F35" s="100"/>
      <c r="G35" s="101"/>
      <c r="H35" s="100"/>
      <c r="I35" s="101"/>
      <c r="J35" s="133"/>
    </row>
    <row r="36" spans="1:10" ht="32.25" customHeight="1">
      <c r="A36" s="98" t="s">
        <v>180</v>
      </c>
      <c r="B36" s="100" t="s">
        <v>181</v>
      </c>
      <c r="C36" s="134">
        <v>37.5</v>
      </c>
      <c r="D36" s="134">
        <v>30</v>
      </c>
      <c r="E36" s="134">
        <v>30</v>
      </c>
      <c r="F36" s="134">
        <v>30</v>
      </c>
      <c r="G36" s="135">
        <v>30</v>
      </c>
      <c r="H36" s="134">
        <v>30</v>
      </c>
      <c r="I36" s="135">
        <v>30</v>
      </c>
      <c r="J36" s="133"/>
    </row>
    <row r="37" spans="1:10" ht="32.25" customHeight="1">
      <c r="A37" s="98" t="s">
        <v>186</v>
      </c>
      <c r="B37" s="100" t="s">
        <v>46</v>
      </c>
      <c r="C37" s="134"/>
      <c r="D37" s="134"/>
      <c r="E37" s="134"/>
      <c r="F37" s="134"/>
      <c r="G37" s="135"/>
      <c r="H37" s="134"/>
      <c r="I37" s="135"/>
      <c r="J37" s="133"/>
    </row>
    <row r="38" spans="1:10" ht="34.5" customHeight="1">
      <c r="A38" s="98" t="s">
        <v>51</v>
      </c>
      <c r="B38" s="100" t="s">
        <v>161</v>
      </c>
      <c r="C38" s="134">
        <v>6099</v>
      </c>
      <c r="D38" s="134">
        <v>4077</v>
      </c>
      <c r="E38" s="134">
        <v>4326</v>
      </c>
      <c r="F38" s="134">
        <v>4542</v>
      </c>
      <c r="G38" s="135">
        <v>4542</v>
      </c>
      <c r="H38" s="134">
        <v>4542</v>
      </c>
      <c r="I38" s="135">
        <v>4542</v>
      </c>
      <c r="J38" s="133"/>
    </row>
    <row r="39" spans="1:10" ht="34.5" customHeight="1" thickBot="1">
      <c r="A39" s="106" t="s">
        <v>182</v>
      </c>
      <c r="B39" s="137" t="s">
        <v>161</v>
      </c>
      <c r="C39" s="138"/>
      <c r="D39" s="138"/>
      <c r="E39" s="138"/>
      <c r="F39" s="138"/>
      <c r="G39" s="139"/>
      <c r="H39" s="138"/>
      <c r="I39" s="139"/>
      <c r="J39" s="133"/>
    </row>
    <row r="40" spans="1:10" ht="13.5" customHeight="1">
      <c r="A40" s="110"/>
      <c r="B40" s="132"/>
      <c r="C40" s="140"/>
      <c r="D40" s="140"/>
      <c r="E40" s="140"/>
      <c r="F40" s="140"/>
      <c r="G40" s="140"/>
      <c r="H40" s="140"/>
      <c r="I40" s="140"/>
      <c r="J40" s="140"/>
    </row>
    <row r="41" spans="1:10" ht="19.5" customHeight="1" thickBot="1">
      <c r="A41" s="112"/>
      <c r="B41" s="141"/>
      <c r="C41" s="133"/>
      <c r="D41" s="133"/>
      <c r="E41" s="133"/>
      <c r="F41" s="133"/>
      <c r="G41" s="133"/>
      <c r="H41" s="133"/>
      <c r="I41" s="133"/>
      <c r="J41" s="133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  <c r="J42" s="133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  <c r="J43" s="133"/>
    </row>
    <row r="44" spans="1:10" ht="18.75" customHeight="1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  <c r="J44" s="133"/>
    </row>
    <row r="45" spans="1:10" ht="47.25">
      <c r="A45" s="142"/>
      <c r="B45" s="95" t="s">
        <v>184</v>
      </c>
      <c r="C45" s="143"/>
      <c r="D45" s="143"/>
      <c r="E45" s="143"/>
      <c r="F45" s="143"/>
      <c r="G45" s="144"/>
      <c r="H45" s="143"/>
      <c r="I45" s="145"/>
      <c r="J45" s="133"/>
    </row>
    <row r="46" spans="1:10" ht="22.5" customHeight="1" thickBot="1">
      <c r="A46" s="146"/>
      <c r="B46" s="147"/>
      <c r="C46" s="138"/>
      <c r="D46" s="138"/>
      <c r="E46" s="138"/>
      <c r="F46" s="138"/>
      <c r="G46" s="139"/>
      <c r="H46" s="138"/>
      <c r="I46" s="148"/>
      <c r="J46" s="133"/>
    </row>
    <row r="47" spans="1:10" s="32" customFormat="1" ht="22.5" customHeight="1">
      <c r="A47" s="110"/>
      <c r="B47" s="110"/>
      <c r="C47" s="140"/>
      <c r="D47" s="140"/>
      <c r="E47" s="140"/>
      <c r="F47" s="140"/>
      <c r="G47" s="140"/>
      <c r="H47" s="140"/>
      <c r="I47" s="140"/>
      <c r="J47" s="140"/>
    </row>
    <row r="48" spans="1:10" ht="27" customHeight="1">
      <c r="A48" s="141" t="s">
        <v>185</v>
      </c>
      <c r="B48" s="149"/>
      <c r="C48" s="150"/>
      <c r="D48" s="150"/>
      <c r="E48" s="150"/>
      <c r="F48" s="150"/>
      <c r="G48" s="150"/>
      <c r="H48" s="150" t="s">
        <v>332</v>
      </c>
      <c r="I48" s="133"/>
      <c r="J48" s="133"/>
    </row>
    <row r="49" spans="1:2" ht="7.5" customHeight="1">
      <c r="A49" s="29"/>
      <c r="B49" s="29"/>
    </row>
    <row r="50" spans="1:2">
      <c r="A50" s="29"/>
      <c r="B50" s="29"/>
    </row>
    <row r="51" spans="1:2">
      <c r="A51" s="29"/>
      <c r="B51" s="29"/>
    </row>
    <row r="52" spans="1:2">
      <c r="A52" s="29"/>
      <c r="B52" s="29"/>
    </row>
    <row r="53" spans="1:2">
      <c r="A53" s="29"/>
      <c r="B53" s="29"/>
    </row>
    <row r="54" spans="1:2">
      <c r="A54" s="29"/>
      <c r="B54" s="29"/>
    </row>
    <row r="55" spans="1:2">
      <c r="A55" s="29"/>
      <c r="B55" s="29"/>
    </row>
    <row r="56" spans="1:2">
      <c r="A56" s="29"/>
      <c r="B56" s="29"/>
    </row>
    <row r="57" spans="1:2">
      <c r="A57" s="29"/>
      <c r="B57" s="29"/>
    </row>
    <row r="58" spans="1:2">
      <c r="A58" s="29"/>
      <c r="B58" s="29"/>
    </row>
    <row r="59" spans="1:2">
      <c r="A59" s="29"/>
      <c r="B59" s="29"/>
    </row>
    <row r="60" spans="1:2">
      <c r="A60" s="29"/>
      <c r="B60" s="29"/>
    </row>
    <row r="61" spans="1:2">
      <c r="A61" s="29"/>
      <c r="B61" s="29"/>
    </row>
    <row r="62" spans="1:2">
      <c r="A62" s="29"/>
      <c r="B62" s="29"/>
    </row>
    <row r="63" spans="1:2">
      <c r="A63" s="29"/>
      <c r="B63" s="29"/>
    </row>
    <row r="64" spans="1:2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  <row r="222" spans="1:2">
      <c r="A222" s="29"/>
      <c r="B222" s="29"/>
    </row>
    <row r="223" spans="1:2">
      <c r="A223" s="29"/>
      <c r="B223" s="29"/>
    </row>
    <row r="224" spans="1:2">
      <c r="A224" s="29"/>
      <c r="B224" s="29"/>
    </row>
    <row r="225" spans="1:2">
      <c r="A225" s="29"/>
      <c r="B225" s="29"/>
    </row>
    <row r="226" spans="1:2">
      <c r="A226" s="29"/>
      <c r="B226" s="29"/>
    </row>
    <row r="227" spans="1:2">
      <c r="A227" s="29"/>
      <c r="B227" s="29"/>
    </row>
    <row r="228" spans="1:2">
      <c r="A228" s="29"/>
      <c r="B228" s="29"/>
    </row>
    <row r="229" spans="1:2">
      <c r="A229" s="29"/>
      <c r="B229" s="29"/>
    </row>
    <row r="230" spans="1:2">
      <c r="A230" s="29"/>
      <c r="B230" s="29"/>
    </row>
    <row r="231" spans="1:2">
      <c r="A231" s="29"/>
      <c r="B231" s="29"/>
    </row>
    <row r="232" spans="1:2">
      <c r="A232" s="29"/>
      <c r="B232" s="29"/>
    </row>
    <row r="233" spans="1:2">
      <c r="A233" s="29"/>
      <c r="B233" s="29"/>
    </row>
    <row r="234" spans="1:2">
      <c r="A234" s="29"/>
      <c r="B234" s="29"/>
    </row>
    <row r="235" spans="1:2">
      <c r="A235" s="29"/>
      <c r="B235" s="29"/>
    </row>
    <row r="236" spans="1:2">
      <c r="A236" s="29"/>
      <c r="B236" s="29"/>
    </row>
    <row r="237" spans="1:2">
      <c r="A237" s="29"/>
      <c r="B237" s="29"/>
    </row>
    <row r="238" spans="1:2">
      <c r="A238" s="29"/>
      <c r="B238" s="29"/>
    </row>
    <row r="239" spans="1:2">
      <c r="A239" s="29"/>
      <c r="B239" s="29"/>
    </row>
    <row r="240" spans="1:2">
      <c r="A240" s="29"/>
      <c r="B240" s="29"/>
    </row>
    <row r="241" spans="1:2">
      <c r="A241" s="29"/>
      <c r="B241" s="29"/>
    </row>
    <row r="242" spans="1:2">
      <c r="A242" s="29"/>
      <c r="B242" s="29"/>
    </row>
    <row r="243" spans="1:2">
      <c r="A243" s="29"/>
      <c r="B243" s="29"/>
    </row>
    <row r="244" spans="1:2">
      <c r="A244" s="29"/>
      <c r="B244" s="29"/>
    </row>
    <row r="245" spans="1:2">
      <c r="A245" s="29"/>
      <c r="B245" s="29"/>
    </row>
    <row r="246" spans="1:2">
      <c r="A246" s="29"/>
      <c r="B246" s="29"/>
    </row>
    <row r="247" spans="1:2">
      <c r="A247" s="29"/>
      <c r="B247" s="29"/>
    </row>
    <row r="248" spans="1:2">
      <c r="A248" s="29"/>
      <c r="B248" s="29"/>
    </row>
    <row r="249" spans="1:2">
      <c r="A249" s="29"/>
      <c r="B249" s="29"/>
    </row>
  </sheetData>
  <mergeCells count="24">
    <mergeCell ref="F43:G43"/>
    <mergeCell ref="H43:H44"/>
    <mergeCell ref="I43:I44"/>
    <mergeCell ref="B42:B44"/>
    <mergeCell ref="C42:C44"/>
    <mergeCell ref="D42:D44"/>
    <mergeCell ref="E42:E44"/>
    <mergeCell ref="F42:I42"/>
    <mergeCell ref="A42:A44"/>
    <mergeCell ref="A7:H7"/>
    <mergeCell ref="F1:J1"/>
    <mergeCell ref="A2:J2"/>
    <mergeCell ref="A3:J3"/>
    <mergeCell ref="A5:J5"/>
    <mergeCell ref="A6:J6"/>
    <mergeCell ref="E8:E10"/>
    <mergeCell ref="F8:I8"/>
    <mergeCell ref="F9:G9"/>
    <mergeCell ref="H9:H10"/>
    <mergeCell ref="I9:I10"/>
    <mergeCell ref="A8:A10"/>
    <mergeCell ref="B8:B10"/>
    <mergeCell ref="C8:C10"/>
    <mergeCell ref="D8:D10"/>
  </mergeCells>
  <phoneticPr fontId="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1" manualBreakCount="1">
    <brk id="6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49"/>
  <sheetViews>
    <sheetView view="pageBreakPreview" topLeftCell="A13" zoomScale="60" zoomScaleNormal="100" workbookViewId="0">
      <selection activeCell="M11" sqref="M11"/>
    </sheetView>
  </sheetViews>
  <sheetFormatPr defaultRowHeight="12.75"/>
  <cols>
    <col min="1" max="1" width="46.28515625" customWidth="1"/>
    <col min="2" max="2" width="10.7109375" customWidth="1"/>
    <col min="3" max="3" width="8.7109375" customWidth="1"/>
    <col min="5" max="5" width="9.7109375" customWidth="1"/>
    <col min="6" max="6" width="11.7109375" customWidth="1"/>
    <col min="7" max="7" width="10.140625" customWidth="1"/>
    <col min="8" max="8" width="10.5703125" customWidth="1"/>
    <col min="9" max="9" width="12.42578125" customWidth="1"/>
    <col min="10" max="10" width="14.7109375" customWidth="1"/>
  </cols>
  <sheetData>
    <row r="1" spans="1:10" ht="16.5">
      <c r="A1" s="25"/>
      <c r="B1" s="25"/>
      <c r="C1" s="26"/>
      <c r="D1" s="26"/>
      <c r="E1" s="26"/>
      <c r="F1" s="357" t="s">
        <v>153</v>
      </c>
      <c r="G1" s="357"/>
      <c r="H1" s="357"/>
      <c r="I1" s="357"/>
      <c r="J1" s="357"/>
    </row>
    <row r="2" spans="1:10" ht="15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5.75" customHeight="1">
      <c r="A3" s="359" t="s">
        <v>155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8.75">
      <c r="A4" s="274"/>
      <c r="B4" s="274"/>
      <c r="C4" s="274"/>
      <c r="D4" s="274"/>
      <c r="E4" s="274"/>
      <c r="F4" s="274"/>
      <c r="G4" s="274"/>
      <c r="H4" s="274"/>
      <c r="I4" s="275"/>
      <c r="J4" s="275"/>
    </row>
    <row r="5" spans="1:10" ht="15.75" customHeight="1">
      <c r="A5" s="360" t="s">
        <v>289</v>
      </c>
      <c r="B5" s="360"/>
      <c r="C5" s="360"/>
      <c r="D5" s="360"/>
      <c r="E5" s="360"/>
      <c r="F5" s="360"/>
      <c r="G5" s="360"/>
      <c r="H5" s="360"/>
      <c r="I5" s="360"/>
      <c r="J5" s="360"/>
    </row>
    <row r="6" spans="1:10" ht="15.75" customHeight="1">
      <c r="A6" s="359" t="s">
        <v>156</v>
      </c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5.75" thickBot="1">
      <c r="A7" s="364"/>
      <c r="B7" s="364"/>
      <c r="C7" s="364"/>
      <c r="D7" s="364"/>
      <c r="E7" s="364"/>
      <c r="F7" s="364"/>
      <c r="G7" s="364"/>
      <c r="H7" s="364"/>
      <c r="I7" s="90"/>
      <c r="J7" s="90"/>
    </row>
    <row r="8" spans="1:10" ht="15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  <c r="J8" s="90"/>
    </row>
    <row r="9" spans="1:10" ht="15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  <c r="J9" s="90"/>
    </row>
    <row r="10" spans="1:10" ht="38.2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  <c r="J10" s="90"/>
    </row>
    <row r="11" spans="1:10" ht="35.25" customHeight="1">
      <c r="A11" s="93" t="s">
        <v>329</v>
      </c>
      <c r="B11" s="94" t="s">
        <v>30</v>
      </c>
      <c r="C11" s="95">
        <v>85</v>
      </c>
      <c r="D11" s="95">
        <v>85</v>
      </c>
      <c r="E11" s="95">
        <v>85</v>
      </c>
      <c r="F11" s="95">
        <v>85</v>
      </c>
      <c r="G11" s="96">
        <v>85</v>
      </c>
      <c r="H11" s="97">
        <v>85</v>
      </c>
      <c r="I11" s="96">
        <v>85</v>
      </c>
      <c r="J11" s="90"/>
    </row>
    <row r="12" spans="1:10" ht="37.5" customHeight="1">
      <c r="A12" s="98" t="s">
        <v>330</v>
      </c>
      <c r="B12" s="99" t="s">
        <v>30</v>
      </c>
      <c r="C12" s="100">
        <v>70</v>
      </c>
      <c r="D12" s="100">
        <v>72</v>
      </c>
      <c r="E12" s="100">
        <v>72</v>
      </c>
      <c r="F12" s="100">
        <v>72</v>
      </c>
      <c r="G12" s="101">
        <v>72</v>
      </c>
      <c r="H12" s="100">
        <v>72</v>
      </c>
      <c r="I12" s="101">
        <v>72</v>
      </c>
      <c r="J12" s="90"/>
    </row>
    <row r="13" spans="1:10" ht="36.75" customHeight="1">
      <c r="A13" s="98" t="s">
        <v>160</v>
      </c>
      <c r="B13" s="99" t="s">
        <v>161</v>
      </c>
      <c r="C13" s="102">
        <v>12035.9</v>
      </c>
      <c r="D13" s="102">
        <v>10913.4</v>
      </c>
      <c r="E13" s="102">
        <v>10913.4</v>
      </c>
      <c r="F13" s="102">
        <v>10913.4</v>
      </c>
      <c r="G13" s="103">
        <v>10500</v>
      </c>
      <c r="H13" s="102">
        <v>10500</v>
      </c>
      <c r="I13" s="103">
        <v>10500</v>
      </c>
      <c r="J13" s="90"/>
    </row>
    <row r="14" spans="1:10" ht="30">
      <c r="A14" s="98" t="s">
        <v>162</v>
      </c>
      <c r="B14" s="99" t="s">
        <v>161</v>
      </c>
      <c r="C14" s="102"/>
      <c r="D14" s="102"/>
      <c r="E14" s="102"/>
      <c r="F14" s="102"/>
      <c r="G14" s="103"/>
      <c r="H14" s="102"/>
      <c r="I14" s="103"/>
      <c r="J14" s="90"/>
    </row>
    <row r="15" spans="1:10" ht="37.5" customHeight="1">
      <c r="A15" s="98" t="s">
        <v>163</v>
      </c>
      <c r="B15" s="99" t="s">
        <v>161</v>
      </c>
      <c r="C15" s="100">
        <v>14435</v>
      </c>
      <c r="D15" s="100">
        <v>12800</v>
      </c>
      <c r="E15" s="100">
        <v>12800</v>
      </c>
      <c r="F15" s="100">
        <v>14100</v>
      </c>
      <c r="G15" s="101">
        <v>14100</v>
      </c>
      <c r="H15" s="100">
        <v>14100</v>
      </c>
      <c r="I15" s="101">
        <v>14100</v>
      </c>
      <c r="J15" s="90"/>
    </row>
    <row r="16" spans="1:10" ht="31.5" customHeight="1">
      <c r="A16" s="104" t="s">
        <v>164</v>
      </c>
      <c r="B16" s="99" t="s">
        <v>30</v>
      </c>
      <c r="C16" s="100"/>
      <c r="D16" s="100"/>
      <c r="E16" s="100"/>
      <c r="F16" s="100"/>
      <c r="G16" s="101"/>
      <c r="H16" s="100"/>
      <c r="I16" s="101"/>
      <c r="J16" s="90"/>
    </row>
    <row r="17" spans="1:10" ht="29.25" customHeight="1">
      <c r="A17" s="98" t="s">
        <v>165</v>
      </c>
      <c r="B17" s="99" t="s">
        <v>161</v>
      </c>
      <c r="C17" s="100">
        <v>121.1</v>
      </c>
      <c r="D17" s="100">
        <v>120</v>
      </c>
      <c r="E17" s="100">
        <v>120</v>
      </c>
      <c r="F17" s="100">
        <v>120</v>
      </c>
      <c r="G17" s="101">
        <v>150</v>
      </c>
      <c r="H17" s="100">
        <v>150</v>
      </c>
      <c r="I17" s="101">
        <v>150</v>
      </c>
      <c r="J17" s="90"/>
    </row>
    <row r="18" spans="1:10" ht="39.75" customHeight="1">
      <c r="A18" s="98" t="s">
        <v>166</v>
      </c>
      <c r="B18" s="99" t="s">
        <v>161</v>
      </c>
      <c r="C18" s="100">
        <v>12739.4</v>
      </c>
      <c r="D18" s="100">
        <v>12680</v>
      </c>
      <c r="E18" s="100">
        <v>10880</v>
      </c>
      <c r="F18" s="100">
        <v>10880</v>
      </c>
      <c r="G18" s="101">
        <v>12350</v>
      </c>
      <c r="H18" s="100">
        <v>12850</v>
      </c>
      <c r="I18" s="101">
        <v>12850</v>
      </c>
      <c r="J18" s="90"/>
    </row>
    <row r="19" spans="1:10" ht="33.75" customHeight="1">
      <c r="A19" s="98" t="s">
        <v>167</v>
      </c>
      <c r="B19" s="99" t="s">
        <v>31</v>
      </c>
      <c r="C19" s="100">
        <v>81</v>
      </c>
      <c r="D19" s="100">
        <v>81</v>
      </c>
      <c r="E19" s="100">
        <v>81</v>
      </c>
      <c r="F19" s="100">
        <v>81</v>
      </c>
      <c r="G19" s="101">
        <v>81</v>
      </c>
      <c r="H19" s="100">
        <v>81</v>
      </c>
      <c r="I19" s="101">
        <v>81</v>
      </c>
      <c r="J19" s="90"/>
    </row>
    <row r="20" spans="1:10" ht="51" customHeight="1">
      <c r="A20" s="98" t="s">
        <v>168</v>
      </c>
      <c r="B20" s="99"/>
      <c r="C20" s="100"/>
      <c r="D20" s="100"/>
      <c r="E20" s="100"/>
      <c r="F20" s="100"/>
      <c r="G20" s="101"/>
      <c r="H20" s="100"/>
      <c r="I20" s="101"/>
      <c r="J20" s="90"/>
    </row>
    <row r="21" spans="1:10" ht="15.75">
      <c r="A21" s="104" t="s">
        <v>169</v>
      </c>
      <c r="B21" s="99" t="s">
        <v>30</v>
      </c>
      <c r="C21" s="100">
        <v>2.2000000000000002</v>
      </c>
      <c r="D21" s="100">
        <v>2.2000000000000002</v>
      </c>
      <c r="E21" s="100">
        <v>2.2000000000000002</v>
      </c>
      <c r="F21" s="100">
        <v>2.2000000000000002</v>
      </c>
      <c r="G21" s="101">
        <v>2.2000000000000002</v>
      </c>
      <c r="H21" s="100">
        <v>2.2000000000000002</v>
      </c>
      <c r="I21" s="101">
        <v>2.2000000000000002</v>
      </c>
      <c r="J21" s="90"/>
    </row>
    <row r="22" spans="1:10" ht="15.75">
      <c r="A22" s="104" t="s">
        <v>170</v>
      </c>
      <c r="B22" s="99" t="s">
        <v>30</v>
      </c>
      <c r="C22" s="100"/>
      <c r="D22" s="100"/>
      <c r="E22" s="100"/>
      <c r="F22" s="100"/>
      <c r="G22" s="101"/>
      <c r="H22" s="100"/>
      <c r="I22" s="101"/>
      <c r="J22" s="90"/>
    </row>
    <row r="23" spans="1:10" ht="15.75">
      <c r="A23" s="104" t="s">
        <v>171</v>
      </c>
      <c r="B23" s="99" t="s">
        <v>30</v>
      </c>
      <c r="C23" s="100">
        <v>1.6</v>
      </c>
      <c r="D23" s="100">
        <v>1.6</v>
      </c>
      <c r="E23" s="100">
        <v>1.6</v>
      </c>
      <c r="F23" s="100">
        <v>1.6</v>
      </c>
      <c r="G23" s="101">
        <v>1.6</v>
      </c>
      <c r="H23" s="100">
        <v>1.6</v>
      </c>
      <c r="I23" s="101">
        <v>1.6</v>
      </c>
      <c r="J23" s="90"/>
    </row>
    <row r="24" spans="1:10" ht="15.75">
      <c r="A24" s="104" t="s">
        <v>172</v>
      </c>
      <c r="B24" s="99" t="s">
        <v>30</v>
      </c>
      <c r="C24" s="100"/>
      <c r="D24" s="100"/>
      <c r="E24" s="100"/>
      <c r="F24" s="100"/>
      <c r="G24" s="101"/>
      <c r="H24" s="100"/>
      <c r="I24" s="101"/>
      <c r="J24" s="90"/>
    </row>
    <row r="25" spans="1:10" ht="37.5" customHeight="1">
      <c r="A25" s="98" t="s">
        <v>173</v>
      </c>
      <c r="B25" s="99"/>
      <c r="C25" s="100"/>
      <c r="D25" s="100"/>
      <c r="E25" s="100"/>
      <c r="F25" s="100"/>
      <c r="G25" s="101"/>
      <c r="H25" s="100"/>
      <c r="I25" s="101"/>
      <c r="J25" s="90"/>
    </row>
    <row r="26" spans="1:10" ht="26.25" customHeight="1">
      <c r="A26" s="105" t="s">
        <v>174</v>
      </c>
      <c r="B26" s="99" t="s">
        <v>161</v>
      </c>
      <c r="C26" s="100">
        <v>3809.6</v>
      </c>
      <c r="D26" s="100">
        <v>3000</v>
      </c>
      <c r="E26" s="100">
        <v>3000</v>
      </c>
      <c r="F26" s="100">
        <v>3000</v>
      </c>
      <c r="G26" s="101">
        <v>3000</v>
      </c>
      <c r="H26" s="100">
        <v>3000</v>
      </c>
      <c r="I26" s="101">
        <v>3000</v>
      </c>
      <c r="J26" s="90"/>
    </row>
    <row r="27" spans="1:10" ht="24" customHeight="1">
      <c r="A27" s="105" t="s">
        <v>175</v>
      </c>
      <c r="B27" s="99" t="s">
        <v>161</v>
      </c>
      <c r="C27" s="100">
        <v>3029</v>
      </c>
      <c r="D27" s="100">
        <v>3000</v>
      </c>
      <c r="E27" s="100">
        <v>3000</v>
      </c>
      <c r="F27" s="100">
        <v>3000</v>
      </c>
      <c r="G27" s="101">
        <v>3000</v>
      </c>
      <c r="H27" s="100">
        <v>3000</v>
      </c>
      <c r="I27" s="101">
        <v>3000</v>
      </c>
      <c r="J27" s="90"/>
    </row>
    <row r="28" spans="1:10" ht="33.75" customHeight="1">
      <c r="A28" s="104" t="s">
        <v>176</v>
      </c>
      <c r="B28" s="99" t="s">
        <v>161</v>
      </c>
      <c r="C28" s="100"/>
      <c r="D28" s="100"/>
      <c r="E28" s="100"/>
      <c r="F28" s="100"/>
      <c r="G28" s="101"/>
      <c r="H28" s="100"/>
      <c r="I28" s="101"/>
      <c r="J28" s="90"/>
    </row>
    <row r="29" spans="1:10" ht="22.5" customHeight="1">
      <c r="A29" s="105" t="s">
        <v>174</v>
      </c>
      <c r="B29" s="99" t="s">
        <v>161</v>
      </c>
      <c r="C29" s="100"/>
      <c r="D29" s="100"/>
      <c r="E29" s="100"/>
      <c r="F29" s="100"/>
      <c r="G29" s="101"/>
      <c r="H29" s="100"/>
      <c r="I29" s="101"/>
      <c r="J29" s="90"/>
    </row>
    <row r="30" spans="1:10" ht="24" customHeight="1">
      <c r="A30" s="105" t="s">
        <v>175</v>
      </c>
      <c r="B30" s="99" t="s">
        <v>161</v>
      </c>
      <c r="C30" s="100"/>
      <c r="D30" s="100"/>
      <c r="E30" s="100"/>
      <c r="F30" s="100"/>
      <c r="G30" s="101"/>
      <c r="H30" s="100"/>
      <c r="I30" s="101"/>
      <c r="J30" s="90"/>
    </row>
    <row r="31" spans="1:10" ht="39.75" customHeight="1">
      <c r="A31" s="98" t="s">
        <v>177</v>
      </c>
      <c r="B31" s="99" t="s">
        <v>161</v>
      </c>
      <c r="C31" s="100"/>
      <c r="D31" s="100"/>
      <c r="E31" s="100"/>
      <c r="F31" s="100"/>
      <c r="G31" s="101"/>
      <c r="H31" s="100"/>
      <c r="I31" s="101"/>
      <c r="J31" s="90"/>
    </row>
    <row r="32" spans="1:10" ht="15.75">
      <c r="A32" s="104" t="s">
        <v>178</v>
      </c>
      <c r="B32" s="99"/>
      <c r="C32" s="100"/>
      <c r="D32" s="100"/>
      <c r="E32" s="100"/>
      <c r="F32" s="100"/>
      <c r="G32" s="101"/>
      <c r="H32" s="100"/>
      <c r="I32" s="101"/>
      <c r="J32" s="90"/>
    </row>
    <row r="33" spans="1:10" ht="30">
      <c r="A33" s="105" t="s">
        <v>0</v>
      </c>
      <c r="B33" s="99" t="s">
        <v>161</v>
      </c>
      <c r="C33" s="100"/>
      <c r="D33" s="100"/>
      <c r="E33" s="100"/>
      <c r="F33" s="100"/>
      <c r="G33" s="101"/>
      <c r="H33" s="100"/>
      <c r="I33" s="101"/>
      <c r="J33" s="90"/>
    </row>
    <row r="34" spans="1:10" ht="30">
      <c r="A34" s="105" t="s">
        <v>1</v>
      </c>
      <c r="B34" s="99" t="s">
        <v>161</v>
      </c>
      <c r="C34" s="100">
        <v>88.9</v>
      </c>
      <c r="D34" s="100">
        <v>100</v>
      </c>
      <c r="E34" s="100">
        <v>100</v>
      </c>
      <c r="F34" s="100">
        <v>100</v>
      </c>
      <c r="G34" s="101">
        <v>100</v>
      </c>
      <c r="H34" s="100">
        <v>100</v>
      </c>
      <c r="I34" s="101">
        <v>100</v>
      </c>
      <c r="J34" s="90"/>
    </row>
    <row r="35" spans="1:10" ht="31.5">
      <c r="A35" s="105" t="s">
        <v>179</v>
      </c>
      <c r="B35" s="99" t="s">
        <v>161</v>
      </c>
      <c r="C35" s="100"/>
      <c r="D35" s="100"/>
      <c r="E35" s="100"/>
      <c r="F35" s="100"/>
      <c r="G35" s="101"/>
      <c r="H35" s="100"/>
      <c r="I35" s="101"/>
      <c r="J35" s="90"/>
    </row>
    <row r="36" spans="1:10" ht="40.5" customHeight="1">
      <c r="A36" s="98" t="s">
        <v>180</v>
      </c>
      <c r="B36" s="99" t="s">
        <v>181</v>
      </c>
      <c r="C36" s="102">
        <v>9</v>
      </c>
      <c r="D36" s="102">
        <v>9</v>
      </c>
      <c r="E36" s="102">
        <v>9</v>
      </c>
      <c r="F36" s="102">
        <v>9</v>
      </c>
      <c r="G36" s="103">
        <v>9</v>
      </c>
      <c r="H36" s="102">
        <v>9</v>
      </c>
      <c r="I36" s="103">
        <v>9</v>
      </c>
      <c r="J36" s="90"/>
    </row>
    <row r="37" spans="1:10" ht="33.75" customHeight="1">
      <c r="A37" s="98" t="s">
        <v>186</v>
      </c>
      <c r="B37" s="99" t="s">
        <v>46</v>
      </c>
      <c r="C37" s="102"/>
      <c r="D37" s="102"/>
      <c r="E37" s="102"/>
      <c r="F37" s="102"/>
      <c r="G37" s="103"/>
      <c r="H37" s="102"/>
      <c r="I37" s="103"/>
      <c r="J37" s="90"/>
    </row>
    <row r="38" spans="1:10" ht="30">
      <c r="A38" s="98" t="s">
        <v>51</v>
      </c>
      <c r="B38" s="99" t="s">
        <v>161</v>
      </c>
      <c r="C38" s="102">
        <v>1299.8</v>
      </c>
      <c r="D38" s="102">
        <v>1500</v>
      </c>
      <c r="E38" s="102">
        <v>1500</v>
      </c>
      <c r="F38" s="102">
        <v>1500</v>
      </c>
      <c r="G38" s="103">
        <v>1650</v>
      </c>
      <c r="H38" s="102">
        <v>1650</v>
      </c>
      <c r="I38" s="103">
        <v>1650</v>
      </c>
      <c r="J38" s="90"/>
    </row>
    <row r="39" spans="1:10" ht="36" customHeight="1" thickBot="1">
      <c r="A39" s="106" t="s">
        <v>182</v>
      </c>
      <c r="B39" s="107" t="s">
        <v>161</v>
      </c>
      <c r="C39" s="108"/>
      <c r="D39" s="108"/>
      <c r="E39" s="108"/>
      <c r="F39" s="108"/>
      <c r="G39" s="109"/>
      <c r="H39" s="108"/>
      <c r="I39" s="109"/>
      <c r="J39" s="90"/>
    </row>
    <row r="40" spans="1:10" ht="15.75">
      <c r="A40" s="110"/>
      <c r="B40" s="89"/>
      <c r="C40" s="111"/>
      <c r="D40" s="111"/>
      <c r="E40" s="111"/>
      <c r="F40" s="111"/>
      <c r="G40" s="111"/>
      <c r="H40" s="111"/>
      <c r="I40" s="111"/>
      <c r="J40" s="111"/>
    </row>
    <row r="41" spans="1:10" ht="16.5" thickBot="1">
      <c r="A41" s="112"/>
      <c r="B41" s="113"/>
      <c r="C41" s="90"/>
      <c r="D41" s="90"/>
      <c r="E41" s="90"/>
      <c r="F41" s="90"/>
      <c r="G41" s="90"/>
      <c r="H41" s="90"/>
      <c r="I41" s="90"/>
      <c r="J41" s="90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  <c r="J42" s="90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  <c r="J43" s="90"/>
    </row>
    <row r="44" spans="1:10" ht="48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  <c r="J44" s="90"/>
    </row>
    <row r="45" spans="1:10" ht="15">
      <c r="A45" s="114" t="s">
        <v>327</v>
      </c>
      <c r="B45" s="94" t="s">
        <v>326</v>
      </c>
      <c r="C45" s="115">
        <v>12</v>
      </c>
      <c r="D45" s="115">
        <v>12</v>
      </c>
      <c r="E45" s="115">
        <v>12</v>
      </c>
      <c r="F45" s="115">
        <v>12</v>
      </c>
      <c r="G45" s="116">
        <v>12</v>
      </c>
      <c r="H45" s="115">
        <v>12</v>
      </c>
      <c r="I45" s="117">
        <v>12</v>
      </c>
      <c r="J45" s="90"/>
    </row>
    <row r="46" spans="1:10" ht="15">
      <c r="A46" s="118" t="s">
        <v>328</v>
      </c>
      <c r="B46" s="119" t="s">
        <v>326</v>
      </c>
      <c r="C46" s="120">
        <v>12</v>
      </c>
      <c r="D46" s="120">
        <v>12</v>
      </c>
      <c r="E46" s="120">
        <v>12</v>
      </c>
      <c r="F46" s="120">
        <v>12</v>
      </c>
      <c r="G46" s="121">
        <v>12</v>
      </c>
      <c r="H46" s="120">
        <v>12</v>
      </c>
      <c r="I46" s="122">
        <v>12</v>
      </c>
      <c r="J46" s="90"/>
    </row>
    <row r="47" spans="1:10" ht="15.75" thickBot="1">
      <c r="A47" s="123" t="s">
        <v>76</v>
      </c>
      <c r="B47" s="124" t="s">
        <v>326</v>
      </c>
      <c r="C47" s="108">
        <v>12</v>
      </c>
      <c r="D47" s="108">
        <v>12</v>
      </c>
      <c r="E47" s="108">
        <v>12</v>
      </c>
      <c r="F47" s="108">
        <v>12</v>
      </c>
      <c r="G47" s="109">
        <v>12</v>
      </c>
      <c r="H47" s="108">
        <v>12</v>
      </c>
      <c r="I47" s="125">
        <v>12</v>
      </c>
      <c r="J47" s="90"/>
    </row>
    <row r="48" spans="1:10" ht="15">
      <c r="A48" s="126"/>
      <c r="B48" s="126"/>
      <c r="C48" s="111"/>
      <c r="D48" s="111"/>
      <c r="E48" s="111"/>
      <c r="F48" s="111"/>
      <c r="G48" s="111"/>
      <c r="H48" s="111"/>
      <c r="I48" s="111"/>
      <c r="J48" s="90"/>
    </row>
    <row r="49" spans="1:10" ht="22.5" customHeight="1">
      <c r="A49" s="113" t="s">
        <v>185</v>
      </c>
      <c r="B49" s="129"/>
      <c r="C49" s="130"/>
      <c r="D49" s="130"/>
      <c r="E49" s="130"/>
      <c r="F49" s="130"/>
      <c r="G49" s="130"/>
      <c r="H49" s="130" t="s">
        <v>333</v>
      </c>
      <c r="I49" s="111"/>
      <c r="J49" s="111"/>
    </row>
  </sheetData>
  <mergeCells count="24">
    <mergeCell ref="A42:A44"/>
    <mergeCell ref="H43:H44"/>
    <mergeCell ref="C8:C10"/>
    <mergeCell ref="D8:D10"/>
    <mergeCell ref="F1:J1"/>
    <mergeCell ref="A2:J2"/>
    <mergeCell ref="A3:J3"/>
    <mergeCell ref="A5:J5"/>
    <mergeCell ref="F43:G43"/>
    <mergeCell ref="I43:I44"/>
    <mergeCell ref="A7:H7"/>
    <mergeCell ref="A6:J6"/>
    <mergeCell ref="A8:A10"/>
    <mergeCell ref="B8:B10"/>
    <mergeCell ref="F8:I8"/>
    <mergeCell ref="F9:G9"/>
    <mergeCell ref="B42:B44"/>
    <mergeCell ref="E42:E44"/>
    <mergeCell ref="C42:C44"/>
    <mergeCell ref="D42:D44"/>
    <mergeCell ref="H9:H10"/>
    <mergeCell ref="I9:I10"/>
    <mergeCell ref="E8:E10"/>
    <mergeCell ref="F42:I42"/>
  </mergeCells>
  <phoneticPr fontId="5" type="noConversion"/>
  <pageMargins left="0.75" right="0.75" top="1" bottom="1" header="0.5" footer="0.5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50"/>
    <pageSetUpPr fitToPage="1"/>
  </sheetPr>
  <dimension ref="A1:AQ26"/>
  <sheetViews>
    <sheetView view="pageBreakPreview" zoomScale="75" zoomScaleNormal="75" workbookViewId="0">
      <selection activeCell="J9" sqref="J9"/>
    </sheetView>
  </sheetViews>
  <sheetFormatPr defaultRowHeight="12.75"/>
  <cols>
    <col min="1" max="1" width="21.7109375" customWidth="1"/>
    <col min="2" max="2" width="6.42578125" customWidth="1"/>
    <col min="3" max="3" width="7" customWidth="1"/>
    <col min="4" max="4" width="7.140625" customWidth="1"/>
    <col min="5" max="5" width="7.28515625" customWidth="1"/>
    <col min="6" max="6" width="7.85546875" customWidth="1"/>
    <col min="7" max="7" width="7" customWidth="1"/>
    <col min="8" max="9" width="6.28515625" customWidth="1"/>
    <col min="10" max="10" width="7" customWidth="1"/>
    <col min="11" max="11" width="7.42578125" customWidth="1"/>
    <col min="12" max="12" width="7" customWidth="1"/>
    <col min="13" max="13" width="8" customWidth="1"/>
    <col min="14" max="14" width="7" customWidth="1"/>
    <col min="15" max="15" width="6.140625" customWidth="1"/>
    <col min="16" max="16" width="7" customWidth="1"/>
    <col min="17" max="18" width="6.140625" customWidth="1"/>
    <col min="19" max="20" width="6.42578125" customWidth="1"/>
    <col min="21" max="21" width="6.7109375" customWidth="1"/>
    <col min="22" max="22" width="35.140625" hidden="1" customWidth="1"/>
    <col min="23" max="23" width="22.42578125" hidden="1" customWidth="1"/>
    <col min="24" max="24" width="17.42578125" hidden="1" customWidth="1"/>
    <col min="25" max="25" width="5.28515625" hidden="1" customWidth="1"/>
    <col min="26" max="26" width="12.42578125" hidden="1" customWidth="1"/>
    <col min="27" max="27" width="12" hidden="1" customWidth="1"/>
    <col min="28" max="28" width="11.5703125" hidden="1" customWidth="1"/>
    <col min="29" max="29" width="12.140625" hidden="1" customWidth="1"/>
    <col min="30" max="30" width="12.85546875" hidden="1" customWidth="1"/>
    <col min="31" max="31" width="10" hidden="1" customWidth="1"/>
    <col min="32" max="32" width="8" customWidth="1"/>
    <col min="33" max="33" width="7.7109375" customWidth="1"/>
    <col min="34" max="34" width="8.5703125" customWidth="1"/>
    <col min="35" max="35" width="8.140625" customWidth="1"/>
    <col min="36" max="36" width="11.140625" customWidth="1"/>
    <col min="37" max="37" width="10.85546875" customWidth="1"/>
    <col min="38" max="38" width="18.7109375" hidden="1" customWidth="1"/>
    <col min="39" max="39" width="16.140625" hidden="1" customWidth="1"/>
    <col min="40" max="40" width="16.42578125" hidden="1" customWidth="1"/>
    <col min="41" max="41" width="19.28515625" hidden="1" customWidth="1"/>
    <col min="42" max="42" width="16.7109375" hidden="1" customWidth="1"/>
    <col min="43" max="43" width="15.85546875" hidden="1" customWidth="1"/>
  </cols>
  <sheetData>
    <row r="1" spans="1:43" ht="29.45" customHeight="1">
      <c r="A1" s="12"/>
      <c r="B1" s="12"/>
      <c r="C1" s="12"/>
      <c r="D1" s="12"/>
      <c r="E1" s="374"/>
      <c r="F1" s="374"/>
      <c r="G1" s="374"/>
    </row>
    <row r="2" spans="1:43" ht="42.75" customHeight="1">
      <c r="A2" s="292" t="s">
        <v>270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5"/>
      <c r="AM2" s="35"/>
      <c r="AN2" s="35"/>
      <c r="AO2" s="35"/>
      <c r="AP2" s="35"/>
      <c r="AQ2" s="35"/>
    </row>
    <row r="3" spans="1:43" ht="18.75">
      <c r="A3" s="12"/>
      <c r="B3" s="12"/>
      <c r="C3" s="12"/>
      <c r="D3" s="12"/>
      <c r="E3" s="12"/>
      <c r="F3" s="12"/>
      <c r="G3" s="12"/>
      <c r="AK3" s="35"/>
      <c r="AL3" s="34"/>
      <c r="AM3" s="34"/>
      <c r="AN3" s="34"/>
      <c r="AO3" s="34"/>
      <c r="AP3" s="34"/>
      <c r="AQ3" s="34"/>
    </row>
    <row r="4" spans="1:43" ht="58.15" customHeight="1">
      <c r="A4" s="301" t="s">
        <v>202</v>
      </c>
      <c r="B4" s="365" t="s">
        <v>205</v>
      </c>
      <c r="C4" s="370"/>
      <c r="D4" s="370"/>
      <c r="E4" s="370"/>
      <c r="F4" s="370"/>
      <c r="G4" s="299"/>
      <c r="H4" s="365" t="s">
        <v>203</v>
      </c>
      <c r="I4" s="370"/>
      <c r="J4" s="370"/>
      <c r="K4" s="370"/>
      <c r="L4" s="370"/>
      <c r="M4" s="299"/>
      <c r="N4" s="365" t="s">
        <v>204</v>
      </c>
      <c r="O4" s="370"/>
      <c r="P4" s="370"/>
      <c r="Q4" s="370"/>
      <c r="R4" s="370"/>
      <c r="S4" s="299"/>
      <c r="T4" s="365" t="s">
        <v>226</v>
      </c>
      <c r="U4" s="299"/>
      <c r="V4" s="365" t="s">
        <v>353</v>
      </c>
      <c r="W4" s="299"/>
      <c r="X4" s="367" t="s">
        <v>239</v>
      </c>
      <c r="Y4" s="375" t="s">
        <v>240</v>
      </c>
      <c r="Z4" s="376"/>
      <c r="AA4" s="376"/>
      <c r="AB4" s="376"/>
      <c r="AC4" s="376"/>
      <c r="AD4" s="376"/>
      <c r="AE4" s="377"/>
      <c r="AF4" s="301" t="s">
        <v>227</v>
      </c>
      <c r="AG4" s="301"/>
      <c r="AH4" s="301"/>
      <c r="AI4" s="301"/>
      <c r="AJ4" s="301"/>
      <c r="AK4" s="301"/>
      <c r="AL4" s="318" t="s">
        <v>241</v>
      </c>
      <c r="AM4" s="375" t="s">
        <v>240</v>
      </c>
      <c r="AN4" s="376"/>
      <c r="AO4" s="376"/>
      <c r="AP4" s="376"/>
      <c r="AQ4" s="377"/>
    </row>
    <row r="5" spans="1:43" ht="102" customHeight="1">
      <c r="A5" s="301"/>
      <c r="B5" s="366"/>
      <c r="C5" s="371"/>
      <c r="D5" s="371"/>
      <c r="E5" s="371"/>
      <c r="F5" s="371"/>
      <c r="G5" s="300"/>
      <c r="H5" s="366"/>
      <c r="I5" s="371"/>
      <c r="J5" s="371"/>
      <c r="K5" s="371"/>
      <c r="L5" s="371"/>
      <c r="M5" s="300"/>
      <c r="N5" s="366"/>
      <c r="O5" s="371"/>
      <c r="P5" s="371"/>
      <c r="Q5" s="371"/>
      <c r="R5" s="371"/>
      <c r="S5" s="300"/>
      <c r="T5" s="366"/>
      <c r="U5" s="300"/>
      <c r="V5" s="366"/>
      <c r="W5" s="300"/>
      <c r="X5" s="368"/>
      <c r="Y5" s="318" t="s">
        <v>256</v>
      </c>
      <c r="Z5" s="318" t="s">
        <v>255</v>
      </c>
      <c r="AA5" s="318" t="s">
        <v>257</v>
      </c>
      <c r="AB5" s="318" t="s">
        <v>258</v>
      </c>
      <c r="AC5" s="318" t="s">
        <v>42</v>
      </c>
      <c r="AD5" s="318" t="s">
        <v>81</v>
      </c>
      <c r="AE5" s="318" t="s">
        <v>86</v>
      </c>
      <c r="AF5" s="307" t="s">
        <v>208</v>
      </c>
      <c r="AG5" s="303"/>
      <c r="AH5" s="307" t="s">
        <v>209</v>
      </c>
      <c r="AI5" s="303"/>
      <c r="AJ5" s="307" t="s">
        <v>210</v>
      </c>
      <c r="AK5" s="303"/>
      <c r="AL5" s="318"/>
      <c r="AM5" s="318" t="s">
        <v>248</v>
      </c>
      <c r="AN5" s="318" t="s">
        <v>249</v>
      </c>
      <c r="AO5" s="318" t="s">
        <v>250</v>
      </c>
      <c r="AP5" s="318" t="s">
        <v>251</v>
      </c>
      <c r="AQ5" s="318" t="s">
        <v>252</v>
      </c>
    </row>
    <row r="6" spans="1:43" ht="39.75" customHeight="1">
      <c r="A6" s="301"/>
      <c r="B6" s="301" t="s">
        <v>245</v>
      </c>
      <c r="C6" s="301" t="s">
        <v>264</v>
      </c>
      <c r="D6" s="301" t="s">
        <v>271</v>
      </c>
      <c r="E6" s="301" t="s">
        <v>117</v>
      </c>
      <c r="F6" s="301"/>
      <c r="G6" s="301"/>
      <c r="H6" s="301" t="s">
        <v>245</v>
      </c>
      <c r="I6" s="301" t="s">
        <v>264</v>
      </c>
      <c r="J6" s="301" t="s">
        <v>271</v>
      </c>
      <c r="K6" s="301" t="s">
        <v>117</v>
      </c>
      <c r="L6" s="301"/>
      <c r="M6" s="301"/>
      <c r="N6" s="301" t="s">
        <v>245</v>
      </c>
      <c r="O6" s="301" t="s">
        <v>264</v>
      </c>
      <c r="P6" s="301" t="s">
        <v>271</v>
      </c>
      <c r="Q6" s="301" t="s">
        <v>117</v>
      </c>
      <c r="R6" s="301"/>
      <c r="S6" s="301"/>
      <c r="T6" s="304" t="s">
        <v>264</v>
      </c>
      <c r="U6" s="304" t="s">
        <v>271</v>
      </c>
      <c r="V6" s="304" t="s">
        <v>253</v>
      </c>
      <c r="W6" s="304" t="s">
        <v>254</v>
      </c>
      <c r="X6" s="368"/>
      <c r="Y6" s="318"/>
      <c r="Z6" s="318"/>
      <c r="AA6" s="318"/>
      <c r="AB6" s="318"/>
      <c r="AC6" s="318"/>
      <c r="AD6" s="318"/>
      <c r="AE6" s="318"/>
      <c r="AF6" s="304" t="s">
        <v>264</v>
      </c>
      <c r="AG6" s="304" t="s">
        <v>271</v>
      </c>
      <c r="AH6" s="304" t="s">
        <v>264</v>
      </c>
      <c r="AI6" s="304" t="s">
        <v>271</v>
      </c>
      <c r="AJ6" s="304" t="s">
        <v>264</v>
      </c>
      <c r="AK6" s="304" t="s">
        <v>271</v>
      </c>
      <c r="AL6" s="318"/>
      <c r="AM6" s="318"/>
      <c r="AN6" s="318"/>
      <c r="AO6" s="318"/>
      <c r="AP6" s="318"/>
      <c r="AQ6" s="318"/>
    </row>
    <row r="7" spans="1:43" ht="36" customHeight="1">
      <c r="A7" s="301"/>
      <c r="B7" s="301"/>
      <c r="C7" s="301"/>
      <c r="D7" s="301"/>
      <c r="E7" s="44" t="s">
        <v>238</v>
      </c>
      <c r="F7" s="44" t="s">
        <v>244</v>
      </c>
      <c r="G7" s="44" t="s">
        <v>266</v>
      </c>
      <c r="H7" s="301"/>
      <c r="I7" s="301"/>
      <c r="J7" s="301"/>
      <c r="K7" s="44" t="s">
        <v>238</v>
      </c>
      <c r="L7" s="44" t="s">
        <v>244</v>
      </c>
      <c r="M7" s="44" t="s">
        <v>266</v>
      </c>
      <c r="N7" s="301"/>
      <c r="O7" s="301"/>
      <c r="P7" s="301"/>
      <c r="Q7" s="44" t="s">
        <v>238</v>
      </c>
      <c r="R7" s="44" t="s">
        <v>244</v>
      </c>
      <c r="S7" s="44" t="s">
        <v>266</v>
      </c>
      <c r="T7" s="305"/>
      <c r="U7" s="305"/>
      <c r="V7" s="305"/>
      <c r="W7" s="305"/>
      <c r="X7" s="369"/>
      <c r="Y7" s="318"/>
      <c r="Z7" s="318"/>
      <c r="AA7" s="318"/>
      <c r="AB7" s="318"/>
      <c r="AC7" s="318"/>
      <c r="AD7" s="318"/>
      <c r="AE7" s="318"/>
      <c r="AF7" s="305"/>
      <c r="AG7" s="305"/>
      <c r="AH7" s="305"/>
      <c r="AI7" s="305"/>
      <c r="AJ7" s="305"/>
      <c r="AK7" s="305"/>
      <c r="AL7" s="318"/>
      <c r="AM7" s="318"/>
      <c r="AN7" s="318"/>
      <c r="AO7" s="318"/>
      <c r="AP7" s="318"/>
      <c r="AQ7" s="318"/>
    </row>
    <row r="8" spans="1:43" ht="47.25">
      <c r="A8" s="264" t="s">
        <v>313</v>
      </c>
      <c r="B8" s="45">
        <v>431.67</v>
      </c>
      <c r="C8" s="44">
        <v>341.15</v>
      </c>
      <c r="D8" s="44">
        <v>328.69</v>
      </c>
      <c r="E8" s="44">
        <v>370.565</v>
      </c>
      <c r="F8" s="44">
        <v>369.00700000000001</v>
      </c>
      <c r="G8" s="44">
        <v>392.59</v>
      </c>
      <c r="H8" s="45">
        <v>220.6</v>
      </c>
      <c r="I8" s="44">
        <v>234.5</v>
      </c>
      <c r="J8" s="44">
        <v>256.8</v>
      </c>
      <c r="K8" s="44">
        <v>273.10000000000002</v>
      </c>
      <c r="L8" s="44">
        <v>286.39999999999998</v>
      </c>
      <c r="M8" s="44">
        <v>287.89999999999998</v>
      </c>
      <c r="N8" s="45">
        <v>1100</v>
      </c>
      <c r="O8" s="44">
        <v>1100</v>
      </c>
      <c r="P8" s="44">
        <v>1101</v>
      </c>
      <c r="Q8" s="44">
        <v>1126</v>
      </c>
      <c r="R8" s="44">
        <v>1127</v>
      </c>
      <c r="S8" s="44">
        <v>1128</v>
      </c>
      <c r="T8" s="265">
        <v>90</v>
      </c>
      <c r="U8" s="265">
        <v>89</v>
      </c>
      <c r="V8" s="265"/>
      <c r="W8" s="265"/>
      <c r="X8" s="265"/>
      <c r="Y8" s="196"/>
      <c r="Z8" s="196"/>
      <c r="AA8" s="196"/>
      <c r="AB8" s="265"/>
      <c r="AC8" s="265"/>
      <c r="AD8" s="265"/>
      <c r="AE8" s="265"/>
      <c r="AF8" s="265">
        <v>67</v>
      </c>
      <c r="AG8" s="265">
        <v>66</v>
      </c>
      <c r="AH8" s="265">
        <v>4</v>
      </c>
      <c r="AI8" s="265">
        <v>4</v>
      </c>
      <c r="AJ8" s="265"/>
      <c r="AK8" s="265"/>
      <c r="AL8" s="265"/>
      <c r="AM8" s="265"/>
      <c r="AN8" s="265"/>
      <c r="AO8" s="265"/>
      <c r="AP8" s="265"/>
      <c r="AQ8" s="265"/>
    </row>
    <row r="9" spans="1:43" ht="24" customHeight="1">
      <c r="A9" s="264" t="s">
        <v>314</v>
      </c>
      <c r="B9" s="45">
        <v>5.476</v>
      </c>
      <c r="C9" s="44">
        <v>5.4279999999999999</v>
      </c>
      <c r="D9" s="44">
        <v>5.45</v>
      </c>
      <c r="E9" s="44">
        <v>5.4550000000000001</v>
      </c>
      <c r="F9" s="44">
        <v>5.4580000000000002</v>
      </c>
      <c r="G9" s="44">
        <v>5.5</v>
      </c>
      <c r="H9" s="45">
        <v>15.7</v>
      </c>
      <c r="I9" s="44">
        <v>16.3</v>
      </c>
      <c r="J9" s="44">
        <v>17.8</v>
      </c>
      <c r="K9" s="44">
        <v>18.399999999999999</v>
      </c>
      <c r="L9" s="44">
        <v>19.5</v>
      </c>
      <c r="M9" s="44">
        <v>20</v>
      </c>
      <c r="N9" s="45">
        <v>106</v>
      </c>
      <c r="O9" s="44">
        <v>106</v>
      </c>
      <c r="P9" s="44">
        <v>107</v>
      </c>
      <c r="Q9" s="44">
        <v>115</v>
      </c>
      <c r="R9" s="44">
        <v>115</v>
      </c>
      <c r="S9" s="44">
        <v>116</v>
      </c>
      <c r="T9" s="265">
        <v>5</v>
      </c>
      <c r="U9" s="265">
        <v>4</v>
      </c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>
        <v>4</v>
      </c>
      <c r="AG9" s="265">
        <v>4</v>
      </c>
      <c r="AH9" s="265">
        <v>2</v>
      </c>
      <c r="AI9" s="265">
        <v>3</v>
      </c>
      <c r="AJ9" s="265"/>
      <c r="AK9" s="265"/>
      <c r="AL9" s="265"/>
      <c r="AM9" s="265"/>
      <c r="AN9" s="265"/>
      <c r="AO9" s="265"/>
      <c r="AP9" s="265"/>
      <c r="AQ9" s="265"/>
    </row>
    <row r="10" spans="1:43" ht="28.5" customHeight="1">
      <c r="A10" s="264" t="s">
        <v>315</v>
      </c>
      <c r="B10" s="45">
        <v>73.001999999999995</v>
      </c>
      <c r="C10" s="44">
        <v>107.15</v>
      </c>
      <c r="D10" s="44">
        <v>109.509</v>
      </c>
      <c r="E10" s="44">
        <v>112.209</v>
      </c>
      <c r="F10" s="44">
        <v>121.5</v>
      </c>
      <c r="G10" s="44">
        <v>121.8</v>
      </c>
      <c r="H10" s="45">
        <v>17.2</v>
      </c>
      <c r="I10" s="44">
        <v>18.2</v>
      </c>
      <c r="J10" s="44">
        <v>19.5</v>
      </c>
      <c r="K10" s="44">
        <v>20.100000000000001</v>
      </c>
      <c r="L10" s="44">
        <v>21.3</v>
      </c>
      <c r="M10" s="44">
        <v>21.5</v>
      </c>
      <c r="N10" s="45">
        <v>109</v>
      </c>
      <c r="O10" s="44">
        <v>111</v>
      </c>
      <c r="P10" s="44">
        <v>112</v>
      </c>
      <c r="Q10" s="44">
        <v>116</v>
      </c>
      <c r="R10" s="44">
        <v>116</v>
      </c>
      <c r="S10" s="44">
        <v>117</v>
      </c>
      <c r="T10" s="265">
        <v>6</v>
      </c>
      <c r="U10" s="265">
        <v>5</v>
      </c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>
        <v>15</v>
      </c>
      <c r="AG10" s="265">
        <v>15</v>
      </c>
      <c r="AH10" s="265">
        <v>4</v>
      </c>
      <c r="AI10" s="265">
        <v>4</v>
      </c>
      <c r="AJ10" s="265"/>
      <c r="AK10" s="265"/>
      <c r="AL10" s="265"/>
      <c r="AM10" s="265"/>
      <c r="AN10" s="265"/>
      <c r="AO10" s="265"/>
      <c r="AP10" s="265"/>
      <c r="AQ10" s="265"/>
    </row>
    <row r="11" spans="1:43" ht="47.25">
      <c r="A11" s="264" t="s">
        <v>316</v>
      </c>
      <c r="B11" s="45">
        <v>3.9009999999999998</v>
      </c>
      <c r="C11" s="44">
        <v>3.91</v>
      </c>
      <c r="D11" s="44">
        <v>3.36</v>
      </c>
      <c r="E11" s="44">
        <v>3.5</v>
      </c>
      <c r="F11" s="44">
        <v>3.68</v>
      </c>
      <c r="G11" s="44">
        <v>3.72</v>
      </c>
      <c r="H11" s="45">
        <v>16.2</v>
      </c>
      <c r="I11" s="44">
        <v>17.3</v>
      </c>
      <c r="J11" s="44">
        <v>18.2</v>
      </c>
      <c r="K11" s="44">
        <v>19.600000000000001</v>
      </c>
      <c r="L11" s="44">
        <v>20.6</v>
      </c>
      <c r="M11" s="44">
        <v>21.6</v>
      </c>
      <c r="N11" s="45">
        <v>76</v>
      </c>
      <c r="O11" s="44">
        <v>76</v>
      </c>
      <c r="P11" s="44">
        <v>77</v>
      </c>
      <c r="Q11" s="44">
        <v>84</v>
      </c>
      <c r="R11" s="44">
        <v>84</v>
      </c>
      <c r="S11" s="44">
        <v>86</v>
      </c>
      <c r="T11" s="265">
        <v>28</v>
      </c>
      <c r="U11" s="265">
        <v>26</v>
      </c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>
        <v>7</v>
      </c>
      <c r="AG11" s="265">
        <v>6</v>
      </c>
      <c r="AH11" s="265">
        <v>3</v>
      </c>
      <c r="AI11" s="265">
        <v>3</v>
      </c>
      <c r="AJ11" s="265"/>
      <c r="AK11" s="265"/>
      <c r="AL11" s="265"/>
      <c r="AM11" s="265"/>
      <c r="AN11" s="265"/>
      <c r="AO11" s="265"/>
      <c r="AP11" s="265"/>
      <c r="AQ11" s="265"/>
    </row>
    <row r="12" spans="1:43" ht="47.25">
      <c r="A12" s="264" t="s">
        <v>317</v>
      </c>
      <c r="B12" s="45">
        <v>31.05</v>
      </c>
      <c r="C12" s="44">
        <v>3.2</v>
      </c>
      <c r="D12" s="44">
        <v>3.28</v>
      </c>
      <c r="E12" s="44">
        <v>3.37</v>
      </c>
      <c r="F12" s="44">
        <v>3.45</v>
      </c>
      <c r="G12" s="44">
        <v>3.89</v>
      </c>
      <c r="H12" s="45">
        <v>16.3</v>
      </c>
      <c r="I12" s="44">
        <v>17.8</v>
      </c>
      <c r="J12" s="44">
        <v>18.5</v>
      </c>
      <c r="K12" s="44">
        <v>19.5</v>
      </c>
      <c r="L12" s="44">
        <v>20.3</v>
      </c>
      <c r="M12" s="44">
        <v>20.5</v>
      </c>
      <c r="N12" s="45">
        <v>74</v>
      </c>
      <c r="O12" s="44">
        <v>74</v>
      </c>
      <c r="P12" s="44">
        <v>75</v>
      </c>
      <c r="Q12" s="44">
        <v>83</v>
      </c>
      <c r="R12" s="44">
        <v>83</v>
      </c>
      <c r="S12" s="44">
        <v>85</v>
      </c>
      <c r="T12" s="265">
        <v>10</v>
      </c>
      <c r="U12" s="265">
        <v>8</v>
      </c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>
        <v>5</v>
      </c>
      <c r="AG12" s="265">
        <v>5</v>
      </c>
      <c r="AH12" s="265">
        <v>3</v>
      </c>
      <c r="AI12" s="265">
        <v>3</v>
      </c>
      <c r="AJ12" s="265"/>
      <c r="AK12" s="265"/>
      <c r="AL12" s="265"/>
      <c r="AM12" s="265"/>
      <c r="AN12" s="265"/>
      <c r="AO12" s="265"/>
      <c r="AP12" s="265"/>
      <c r="AQ12" s="265"/>
    </row>
    <row r="13" spans="1:43" ht="47.25">
      <c r="A13" s="264" t="s">
        <v>318</v>
      </c>
      <c r="B13" s="45">
        <v>21.285</v>
      </c>
      <c r="C13" s="44">
        <v>15.102</v>
      </c>
      <c r="D13" s="44">
        <v>15.36</v>
      </c>
      <c r="E13" s="44">
        <v>17.600000000000001</v>
      </c>
      <c r="F13" s="44">
        <v>19</v>
      </c>
      <c r="G13" s="44">
        <v>20</v>
      </c>
      <c r="H13" s="45">
        <v>17.8</v>
      </c>
      <c r="I13" s="44">
        <v>18.100000000000001</v>
      </c>
      <c r="J13" s="44">
        <v>18.7</v>
      </c>
      <c r="K13" s="44">
        <v>19.399999999999999</v>
      </c>
      <c r="L13" s="44">
        <v>20.7</v>
      </c>
      <c r="M13" s="44">
        <v>21</v>
      </c>
      <c r="N13" s="45">
        <v>102</v>
      </c>
      <c r="O13" s="44">
        <v>102</v>
      </c>
      <c r="P13" s="44">
        <v>103</v>
      </c>
      <c r="Q13" s="44">
        <v>128</v>
      </c>
      <c r="R13" s="44">
        <v>128</v>
      </c>
      <c r="S13" s="44">
        <v>130</v>
      </c>
      <c r="T13" s="265">
        <v>7</v>
      </c>
      <c r="U13" s="265">
        <v>8</v>
      </c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>
        <v>8</v>
      </c>
      <c r="AG13" s="265">
        <v>8</v>
      </c>
      <c r="AH13" s="265">
        <v>5</v>
      </c>
      <c r="AI13" s="265">
        <v>5</v>
      </c>
      <c r="AJ13" s="265"/>
      <c r="AK13" s="265"/>
      <c r="AL13" s="265"/>
      <c r="AM13" s="265"/>
      <c r="AN13" s="265"/>
      <c r="AO13" s="265"/>
      <c r="AP13" s="265"/>
      <c r="AQ13" s="265"/>
    </row>
    <row r="14" spans="1:43" ht="47.25">
      <c r="A14" s="264" t="s">
        <v>319</v>
      </c>
      <c r="B14" s="45">
        <v>3.931</v>
      </c>
      <c r="C14" s="44">
        <v>3.26</v>
      </c>
      <c r="D14" s="44">
        <v>3.262</v>
      </c>
      <c r="E14" s="44">
        <v>4.0999999999999996</v>
      </c>
      <c r="F14" s="44">
        <v>4.1050000000000004</v>
      </c>
      <c r="G14" s="44">
        <v>4.2</v>
      </c>
      <c r="H14" s="45">
        <v>15.9</v>
      </c>
      <c r="I14" s="44">
        <v>16.899999999999999</v>
      </c>
      <c r="J14" s="44">
        <v>18.3</v>
      </c>
      <c r="K14" s="44">
        <v>19.100000000000001</v>
      </c>
      <c r="L14" s="44">
        <v>20.8</v>
      </c>
      <c r="M14" s="44">
        <v>21</v>
      </c>
      <c r="N14" s="45">
        <v>119</v>
      </c>
      <c r="O14" s="44">
        <v>102</v>
      </c>
      <c r="P14" s="44">
        <v>103</v>
      </c>
      <c r="Q14" s="44">
        <v>125</v>
      </c>
      <c r="R14" s="44">
        <v>125</v>
      </c>
      <c r="S14" s="44">
        <v>128</v>
      </c>
      <c r="T14" s="265">
        <v>4</v>
      </c>
      <c r="U14" s="265">
        <v>4</v>
      </c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>
        <v>5</v>
      </c>
      <c r="AG14" s="265">
        <v>5</v>
      </c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</row>
    <row r="15" spans="1:43" ht="31.5">
      <c r="A15" s="266" t="s">
        <v>207</v>
      </c>
      <c r="B15" s="45">
        <v>570.31600000000003</v>
      </c>
      <c r="C15" s="44">
        <v>479.2</v>
      </c>
      <c r="D15" s="44">
        <v>468.91199999999998</v>
      </c>
      <c r="E15" s="44">
        <v>516.79999999999995</v>
      </c>
      <c r="F15" s="44">
        <v>526.20000000000005</v>
      </c>
      <c r="G15" s="44">
        <v>551.70000000000005</v>
      </c>
      <c r="H15" s="45">
        <v>319.7</v>
      </c>
      <c r="I15" s="44">
        <v>339.1</v>
      </c>
      <c r="J15" s="44">
        <v>367.8</v>
      </c>
      <c r="K15" s="44">
        <v>389.2</v>
      </c>
      <c r="L15" s="44">
        <v>409.6</v>
      </c>
      <c r="M15" s="44">
        <v>413.5</v>
      </c>
      <c r="N15" s="45">
        <v>1686</v>
      </c>
      <c r="O15" s="44">
        <v>1671</v>
      </c>
      <c r="P15" s="44">
        <v>1678</v>
      </c>
      <c r="Q15" s="44">
        <v>1777</v>
      </c>
      <c r="R15" s="44">
        <v>1778</v>
      </c>
      <c r="S15" s="44">
        <v>1790</v>
      </c>
      <c r="T15" s="265">
        <v>150</v>
      </c>
      <c r="U15" s="265">
        <v>144</v>
      </c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>
        <v>111</v>
      </c>
      <c r="AG15" s="265">
        <v>109</v>
      </c>
      <c r="AH15" s="265">
        <v>21</v>
      </c>
      <c r="AI15" s="265">
        <v>22</v>
      </c>
      <c r="AJ15" s="265"/>
      <c r="AK15" s="265"/>
      <c r="AL15" s="265"/>
      <c r="AM15" s="265"/>
      <c r="AN15" s="265"/>
      <c r="AO15" s="265"/>
      <c r="AP15" s="265"/>
      <c r="AQ15" s="265"/>
    </row>
    <row r="16" spans="1:43" ht="15.75">
      <c r="A16" s="267"/>
      <c r="B16" s="163"/>
      <c r="C16" s="223"/>
      <c r="D16" s="223"/>
      <c r="E16" s="223"/>
      <c r="F16" s="223"/>
      <c r="G16" s="223"/>
      <c r="H16" s="163"/>
      <c r="I16" s="223"/>
      <c r="J16" s="223"/>
      <c r="K16" s="223"/>
      <c r="L16" s="223"/>
      <c r="M16" s="223"/>
      <c r="N16" s="163"/>
      <c r="O16" s="223"/>
      <c r="P16" s="223"/>
      <c r="Q16" s="223"/>
      <c r="R16" s="223"/>
      <c r="S16" s="223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ht="56.25" customHeight="1">
      <c r="A17" s="372" t="s">
        <v>206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7"/>
      <c r="W17" s="37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</row>
    <row r="18" spans="1:43" ht="18.75">
      <c r="A18" s="12"/>
      <c r="B18" s="12"/>
      <c r="C18" s="12"/>
      <c r="D18" s="12"/>
      <c r="E18" s="12"/>
      <c r="F18" s="12"/>
      <c r="G18" s="12"/>
    </row>
    <row r="19" spans="1:43" ht="36.6" customHeight="1"/>
    <row r="26" spans="1:43" ht="18.75">
      <c r="AH26" s="378"/>
      <c r="AI26" s="379"/>
    </row>
  </sheetData>
  <mergeCells count="53">
    <mergeCell ref="AH26:AI26"/>
    <mergeCell ref="AF5:AG5"/>
    <mergeCell ref="AO5:AO7"/>
    <mergeCell ref="AM5:AM7"/>
    <mergeCell ref="AN5:AN7"/>
    <mergeCell ref="AH6:AH7"/>
    <mergeCell ref="X17:AQ17"/>
    <mergeCell ref="AP5:AP7"/>
    <mergeCell ref="AL4:AL7"/>
    <mergeCell ref="AQ5:AQ7"/>
    <mergeCell ref="AF4:AK4"/>
    <mergeCell ref="AM4:AQ4"/>
    <mergeCell ref="AK6:AK7"/>
    <mergeCell ref="AJ6:AJ7"/>
    <mergeCell ref="AG6:AG7"/>
    <mergeCell ref="AH5:AI5"/>
    <mergeCell ref="AF6:AF7"/>
    <mergeCell ref="B6:B7"/>
    <mergeCell ref="Y4:AE4"/>
    <mergeCell ref="Y5:Y7"/>
    <mergeCell ref="W6:W7"/>
    <mergeCell ref="P6:P7"/>
    <mergeCell ref="Q6:S6"/>
    <mergeCell ref="D6:D7"/>
    <mergeCell ref="E1:G1"/>
    <mergeCell ref="E6:G6"/>
    <mergeCell ref="H6:H7"/>
    <mergeCell ref="I6:I7"/>
    <mergeCell ref="H4:M5"/>
    <mergeCell ref="K6:M6"/>
    <mergeCell ref="J6:J7"/>
    <mergeCell ref="B4:G5"/>
    <mergeCell ref="C6:C7"/>
    <mergeCell ref="U6:U7"/>
    <mergeCell ref="A17:U17"/>
    <mergeCell ref="A2:AK2"/>
    <mergeCell ref="AA5:AA7"/>
    <mergeCell ref="AD5:AD7"/>
    <mergeCell ref="AC5:AC7"/>
    <mergeCell ref="AJ5:AK5"/>
    <mergeCell ref="AE5:AE7"/>
    <mergeCell ref="AB5:AB7"/>
    <mergeCell ref="AI6:AI7"/>
    <mergeCell ref="O6:O7"/>
    <mergeCell ref="A4:A7"/>
    <mergeCell ref="T6:T7"/>
    <mergeCell ref="Z5:Z7"/>
    <mergeCell ref="N6:N7"/>
    <mergeCell ref="V4:W5"/>
    <mergeCell ref="V6:V7"/>
    <mergeCell ref="X4:X7"/>
    <mergeCell ref="T4:U5"/>
    <mergeCell ref="N4:S5"/>
  </mergeCells>
  <phoneticPr fontId="5" type="noConversion"/>
  <printOptions horizontalCentered="1"/>
  <pageMargins left="0" right="0" top="0.39370078740157483" bottom="0.19685039370078741" header="0" footer="0"/>
  <pageSetup paperSize="9" scale="59" orientation="landscape" horizontalDpi="300" verticalDpi="300" r:id="rId1"/>
  <headerFooter alignWithMargins="0"/>
  <colBreaks count="1" manualBreakCount="1">
    <brk id="23" max="1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6">
    <tabColor indexed="50"/>
  </sheetPr>
  <dimension ref="A1:P29"/>
  <sheetViews>
    <sheetView view="pageBreakPreview" zoomScale="55" zoomScaleNormal="75" workbookViewId="0">
      <selection activeCell="M1" sqref="M1:N1"/>
    </sheetView>
  </sheetViews>
  <sheetFormatPr defaultRowHeight="12.75"/>
  <cols>
    <col min="1" max="1" width="5.5703125" customWidth="1"/>
    <col min="2" max="2" width="43.28515625" customWidth="1"/>
    <col min="3" max="3" width="20.42578125" customWidth="1"/>
    <col min="4" max="4" width="17.42578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403" t="s">
        <v>196</v>
      </c>
      <c r="N1" s="403"/>
      <c r="O1" s="21"/>
      <c r="P1" s="21"/>
    </row>
    <row r="2" spans="1:16" ht="15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ht="72" customHeight="1">
      <c r="A3" s="292" t="s">
        <v>272</v>
      </c>
      <c r="B3" s="292"/>
      <c r="C3" s="292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16" ht="29.25" customHeight="1">
      <c r="A4" s="87"/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6" ht="63" customHeight="1">
      <c r="A5" s="298" t="s">
        <v>132</v>
      </c>
      <c r="B5" s="298" t="s">
        <v>189</v>
      </c>
      <c r="C5" s="298" t="s">
        <v>149</v>
      </c>
      <c r="D5" s="298" t="s">
        <v>150</v>
      </c>
      <c r="E5" s="298" t="s">
        <v>191</v>
      </c>
      <c r="F5" s="298"/>
      <c r="G5" s="298" t="s">
        <v>151</v>
      </c>
      <c r="H5" s="298" t="s">
        <v>152</v>
      </c>
      <c r="I5" s="298" t="s">
        <v>187</v>
      </c>
      <c r="J5" s="298"/>
      <c r="K5" s="298"/>
      <c r="L5" s="298"/>
      <c r="M5" s="293" t="s">
        <v>192</v>
      </c>
      <c r="N5" s="293" t="s">
        <v>188</v>
      </c>
    </row>
    <row r="6" spans="1:16" ht="46.5" customHeight="1">
      <c r="A6" s="298"/>
      <c r="B6" s="298"/>
      <c r="C6" s="298"/>
      <c r="D6" s="298"/>
      <c r="E6" s="298"/>
      <c r="F6" s="298"/>
      <c r="G6" s="298"/>
      <c r="H6" s="298"/>
      <c r="I6" s="42" t="s">
        <v>320</v>
      </c>
      <c r="J6" s="42" t="s">
        <v>321</v>
      </c>
      <c r="K6" s="42" t="s">
        <v>347</v>
      </c>
      <c r="L6" s="42" t="s">
        <v>190</v>
      </c>
      <c r="M6" s="294"/>
      <c r="N6" s="294"/>
    </row>
    <row r="7" spans="1:16" ht="39.75" customHeight="1">
      <c r="A7" s="402"/>
      <c r="B7" s="386" t="s">
        <v>341</v>
      </c>
      <c r="C7" s="304" t="s">
        <v>342</v>
      </c>
      <c r="D7" s="304" t="s">
        <v>343</v>
      </c>
      <c r="E7" s="391" t="s">
        <v>273</v>
      </c>
      <c r="F7" s="392"/>
      <c r="G7" s="265">
        <v>15.22</v>
      </c>
      <c r="H7" s="265">
        <v>1.6040000000000001</v>
      </c>
      <c r="I7" s="265"/>
      <c r="J7" s="265"/>
      <c r="K7" s="265">
        <v>14.2</v>
      </c>
      <c r="L7" s="265"/>
      <c r="M7" s="265">
        <v>0.312</v>
      </c>
      <c r="N7" s="265">
        <v>1</v>
      </c>
    </row>
    <row r="8" spans="1:16" ht="15">
      <c r="A8" s="402"/>
      <c r="B8" s="387"/>
      <c r="C8" s="390"/>
      <c r="D8" s="390"/>
      <c r="E8" s="394">
        <v>2016</v>
      </c>
      <c r="F8" s="395">
        <v>2013</v>
      </c>
      <c r="G8" s="265"/>
      <c r="H8" s="265"/>
      <c r="I8" s="265"/>
      <c r="J8" s="265"/>
      <c r="K8" s="265"/>
      <c r="L8" s="265"/>
      <c r="M8" s="265"/>
      <c r="N8" s="265">
        <v>1</v>
      </c>
    </row>
    <row r="9" spans="1:16" ht="15">
      <c r="A9" s="402"/>
      <c r="B9" s="387"/>
      <c r="C9" s="390"/>
      <c r="D9" s="390"/>
      <c r="E9" s="389">
        <v>2017</v>
      </c>
      <c r="F9" s="389">
        <v>2014</v>
      </c>
      <c r="G9" s="265">
        <v>15.22</v>
      </c>
      <c r="H9" s="265">
        <v>1.6040000000000001</v>
      </c>
      <c r="I9" s="265"/>
      <c r="J9" s="265"/>
      <c r="K9" s="265">
        <v>14.2</v>
      </c>
      <c r="L9" s="265"/>
      <c r="M9" s="265">
        <v>0.312</v>
      </c>
      <c r="N9" s="265"/>
    </row>
    <row r="10" spans="1:16" ht="15">
      <c r="A10" s="402"/>
      <c r="B10" s="387"/>
      <c r="C10" s="390"/>
      <c r="D10" s="390"/>
      <c r="E10" s="389">
        <v>2018</v>
      </c>
      <c r="F10" s="389">
        <v>2015</v>
      </c>
      <c r="G10" s="265"/>
      <c r="H10" s="265"/>
      <c r="I10" s="265"/>
      <c r="J10" s="265"/>
      <c r="K10" s="265"/>
      <c r="L10" s="265"/>
      <c r="M10" s="265"/>
      <c r="N10" s="265"/>
    </row>
    <row r="11" spans="1:16" ht="40.5" customHeight="1">
      <c r="A11" s="402"/>
      <c r="B11" s="388"/>
      <c r="C11" s="305"/>
      <c r="D11" s="305"/>
      <c r="E11" s="389">
        <v>2019</v>
      </c>
      <c r="F11" s="389">
        <v>2016</v>
      </c>
      <c r="G11" s="265"/>
      <c r="H11" s="265"/>
      <c r="I11" s="265"/>
      <c r="J11" s="265"/>
      <c r="K11" s="265"/>
      <c r="L11" s="265"/>
      <c r="M11" s="265"/>
      <c r="N11" s="265"/>
    </row>
    <row r="12" spans="1:16" ht="18.75" customHeight="1">
      <c r="A12" s="265"/>
      <c r="B12" s="270"/>
      <c r="C12" s="177"/>
      <c r="D12" s="177"/>
      <c r="E12" s="268"/>
      <c r="F12" s="269"/>
      <c r="G12" s="265"/>
      <c r="H12" s="265"/>
      <c r="I12" s="265"/>
      <c r="J12" s="265"/>
      <c r="K12" s="265"/>
      <c r="L12" s="265"/>
      <c r="M12" s="265"/>
      <c r="N12" s="265"/>
    </row>
    <row r="13" spans="1:16" ht="21.75" customHeight="1">
      <c r="A13" s="265"/>
      <c r="B13" s="270"/>
      <c r="C13" s="177"/>
      <c r="D13" s="177"/>
      <c r="E13" s="268"/>
      <c r="F13" s="269"/>
      <c r="G13" s="265"/>
      <c r="H13" s="265"/>
      <c r="I13" s="265"/>
      <c r="J13" s="265"/>
      <c r="K13" s="265"/>
      <c r="L13" s="265"/>
      <c r="M13" s="265"/>
      <c r="N13" s="265"/>
    </row>
    <row r="14" spans="1:16" ht="20.25" customHeight="1">
      <c r="A14" s="313" t="s">
        <v>322</v>
      </c>
      <c r="B14" s="384"/>
      <c r="C14" s="384"/>
      <c r="D14" s="384"/>
      <c r="E14" s="384"/>
      <c r="F14" s="385"/>
      <c r="G14" s="265">
        <v>15.22</v>
      </c>
      <c r="H14" s="265">
        <v>1.6040000000000001</v>
      </c>
      <c r="I14" s="265"/>
      <c r="J14" s="265"/>
      <c r="K14" s="265">
        <v>14.2</v>
      </c>
      <c r="L14" s="265"/>
      <c r="M14" s="265">
        <v>0.312</v>
      </c>
      <c r="N14" s="265">
        <v>1</v>
      </c>
    </row>
    <row r="15" spans="1:16" ht="35.25" customHeight="1">
      <c r="A15" s="380"/>
      <c r="B15" s="386" t="s">
        <v>344</v>
      </c>
      <c r="C15" s="304" t="s">
        <v>345</v>
      </c>
      <c r="D15" s="304" t="s">
        <v>346</v>
      </c>
      <c r="E15" s="391" t="s">
        <v>273</v>
      </c>
      <c r="F15" s="392"/>
      <c r="G15" s="265">
        <v>14.81</v>
      </c>
      <c r="H15" s="265">
        <v>1.52</v>
      </c>
      <c r="I15" s="265"/>
      <c r="J15" s="265"/>
      <c r="K15" s="265">
        <v>12.6</v>
      </c>
      <c r="L15" s="265"/>
      <c r="M15" s="265">
        <v>0.28000000000000003</v>
      </c>
      <c r="N15" s="265">
        <v>1</v>
      </c>
    </row>
    <row r="16" spans="1:16" ht="24.75" customHeight="1">
      <c r="A16" s="381"/>
      <c r="B16" s="387"/>
      <c r="C16" s="390"/>
      <c r="D16" s="387"/>
      <c r="E16" s="389">
        <v>2016</v>
      </c>
      <c r="F16" s="389">
        <v>2013</v>
      </c>
      <c r="G16" s="265"/>
      <c r="H16" s="265"/>
      <c r="I16" s="265"/>
      <c r="J16" s="265"/>
      <c r="K16" s="265"/>
      <c r="L16" s="265"/>
      <c r="M16" s="265"/>
      <c r="N16" s="265"/>
    </row>
    <row r="17" spans="1:14" ht="24.75" customHeight="1">
      <c r="A17" s="381"/>
      <c r="B17" s="387"/>
      <c r="C17" s="390"/>
      <c r="D17" s="387"/>
      <c r="E17" s="389">
        <v>2017</v>
      </c>
      <c r="F17" s="389">
        <v>2015</v>
      </c>
      <c r="G17" s="265"/>
      <c r="H17" s="265"/>
      <c r="I17" s="265"/>
      <c r="J17" s="265"/>
      <c r="K17" s="265"/>
      <c r="L17" s="265"/>
      <c r="M17" s="265"/>
      <c r="N17" s="265"/>
    </row>
    <row r="18" spans="1:14" ht="21.75" customHeight="1">
      <c r="A18" s="381"/>
      <c r="B18" s="387"/>
      <c r="C18" s="390"/>
      <c r="D18" s="387"/>
      <c r="E18" s="389">
        <v>2018</v>
      </c>
      <c r="F18" s="389">
        <v>2014</v>
      </c>
      <c r="G18" s="265">
        <v>14.81</v>
      </c>
      <c r="H18" s="265">
        <v>1.52</v>
      </c>
      <c r="I18" s="265"/>
      <c r="J18" s="265"/>
      <c r="K18" s="265">
        <v>12.6</v>
      </c>
      <c r="L18" s="265"/>
      <c r="M18" s="265">
        <v>0.28000000000000003</v>
      </c>
      <c r="N18" s="265">
        <v>1</v>
      </c>
    </row>
    <row r="19" spans="1:14" ht="22.5" customHeight="1">
      <c r="A19" s="381"/>
      <c r="B19" s="387"/>
      <c r="C19" s="390"/>
      <c r="D19" s="387"/>
      <c r="E19" s="396">
        <v>2019</v>
      </c>
      <c r="F19" s="397">
        <v>2016</v>
      </c>
      <c r="G19" s="380"/>
      <c r="H19" s="380"/>
      <c r="I19" s="380"/>
      <c r="J19" s="380"/>
      <c r="K19" s="380"/>
      <c r="L19" s="380"/>
      <c r="M19" s="380"/>
      <c r="N19" s="380"/>
    </row>
    <row r="20" spans="1:14" ht="7.5" customHeight="1">
      <c r="A20" s="381"/>
      <c r="B20" s="387"/>
      <c r="C20" s="390"/>
      <c r="D20" s="387"/>
      <c r="E20" s="398"/>
      <c r="F20" s="399"/>
      <c r="G20" s="381"/>
      <c r="H20" s="381"/>
      <c r="I20" s="381"/>
      <c r="J20" s="381"/>
      <c r="K20" s="381"/>
      <c r="L20" s="381"/>
      <c r="M20" s="381"/>
      <c r="N20" s="381"/>
    </row>
    <row r="21" spans="1:14" ht="12.75" hidden="1" customHeight="1">
      <c r="A21" s="381"/>
      <c r="B21" s="387"/>
      <c r="C21" s="390"/>
      <c r="D21" s="387"/>
      <c r="E21" s="400"/>
      <c r="F21" s="401"/>
      <c r="G21" s="382"/>
      <c r="H21" s="382"/>
      <c r="I21" s="382"/>
      <c r="J21" s="382"/>
      <c r="K21" s="382"/>
      <c r="L21" s="382"/>
      <c r="M21" s="382"/>
      <c r="N21" s="382"/>
    </row>
    <row r="22" spans="1:14" ht="15">
      <c r="A22" s="383" t="s">
        <v>322</v>
      </c>
      <c r="B22" s="384"/>
      <c r="C22" s="384"/>
      <c r="D22" s="384"/>
      <c r="E22" s="384"/>
      <c r="F22" s="385"/>
      <c r="G22" s="265">
        <v>14.81</v>
      </c>
      <c r="H22" s="265">
        <v>1.52</v>
      </c>
      <c r="I22" s="265"/>
      <c r="J22" s="265"/>
      <c r="K22" s="265">
        <v>12.6</v>
      </c>
      <c r="L22" s="265"/>
      <c r="M22" s="265">
        <v>0.28000000000000003</v>
      </c>
      <c r="N22" s="265">
        <v>1</v>
      </c>
    </row>
    <row r="23" spans="1:14" ht="46.5" customHeight="1">
      <c r="A23" s="265"/>
      <c r="B23" s="386" t="s">
        <v>348</v>
      </c>
      <c r="C23" s="304" t="s">
        <v>349</v>
      </c>
      <c r="D23" s="304" t="s">
        <v>350</v>
      </c>
      <c r="E23" s="391" t="s">
        <v>273</v>
      </c>
      <c r="F23" s="392"/>
      <c r="G23" s="271">
        <v>14.2</v>
      </c>
      <c r="H23" s="265">
        <v>1.4</v>
      </c>
      <c r="I23" s="265"/>
      <c r="J23" s="265"/>
      <c r="K23" s="265">
        <v>11.2</v>
      </c>
      <c r="L23" s="265"/>
      <c r="M23" s="265">
        <v>0.26</v>
      </c>
      <c r="N23" s="265">
        <v>1</v>
      </c>
    </row>
    <row r="24" spans="1:14" ht="23.1" customHeight="1">
      <c r="A24" s="265"/>
      <c r="B24" s="387"/>
      <c r="C24" s="390"/>
      <c r="D24" s="390"/>
      <c r="E24" s="389">
        <v>2016</v>
      </c>
      <c r="F24" s="389">
        <v>2013</v>
      </c>
      <c r="G24" s="265"/>
      <c r="H24" s="265"/>
      <c r="I24" s="265"/>
      <c r="J24" s="265"/>
      <c r="K24" s="265"/>
      <c r="L24" s="265"/>
      <c r="M24" s="265"/>
      <c r="N24" s="265"/>
    </row>
    <row r="25" spans="1:14" ht="23.1" customHeight="1">
      <c r="A25" s="265"/>
      <c r="B25" s="387"/>
      <c r="C25" s="390"/>
      <c r="D25" s="390"/>
      <c r="E25" s="389">
        <v>2017</v>
      </c>
      <c r="F25" s="389">
        <v>2014</v>
      </c>
      <c r="G25" s="265"/>
      <c r="H25" s="265"/>
      <c r="I25" s="265"/>
      <c r="J25" s="265"/>
      <c r="K25" s="265"/>
      <c r="L25" s="265"/>
      <c r="M25" s="265"/>
      <c r="N25" s="265"/>
    </row>
    <row r="26" spans="1:14" ht="23.1" customHeight="1">
      <c r="A26" s="265"/>
      <c r="B26" s="387"/>
      <c r="C26" s="390"/>
      <c r="D26" s="390"/>
      <c r="E26" s="389">
        <v>2018</v>
      </c>
      <c r="F26" s="389">
        <v>2015</v>
      </c>
      <c r="G26" s="265"/>
      <c r="H26" s="265"/>
      <c r="I26" s="265"/>
      <c r="J26" s="265"/>
      <c r="K26" s="265"/>
      <c r="L26" s="265"/>
      <c r="M26" s="265"/>
      <c r="N26" s="265"/>
    </row>
    <row r="27" spans="1:14" ht="23.1" customHeight="1">
      <c r="A27" s="265"/>
      <c r="B27" s="388"/>
      <c r="C27" s="305"/>
      <c r="D27" s="305"/>
      <c r="E27" s="394">
        <v>2019</v>
      </c>
      <c r="F27" s="395"/>
      <c r="G27" s="265">
        <v>14.2</v>
      </c>
      <c r="H27" s="265">
        <v>1.4</v>
      </c>
      <c r="I27" s="265"/>
      <c r="J27" s="265"/>
      <c r="K27" s="265">
        <v>11.2</v>
      </c>
      <c r="L27" s="265"/>
      <c r="M27" s="265">
        <v>0.26</v>
      </c>
      <c r="N27" s="265">
        <v>1</v>
      </c>
    </row>
    <row r="28" spans="1:14" ht="30" customHeight="1">
      <c r="A28" s="393" t="s">
        <v>354</v>
      </c>
      <c r="B28" s="393"/>
      <c r="C28" s="393"/>
      <c r="D28" s="393"/>
      <c r="E28" s="393"/>
      <c r="F28" s="393"/>
      <c r="G28" s="265">
        <v>14.2</v>
      </c>
      <c r="H28" s="265">
        <v>1.4</v>
      </c>
      <c r="I28" s="272"/>
      <c r="J28" s="272"/>
      <c r="K28" s="272">
        <v>11.2</v>
      </c>
      <c r="L28" s="272"/>
      <c r="M28" s="265">
        <v>0.26</v>
      </c>
      <c r="N28" s="265">
        <v>1</v>
      </c>
    </row>
    <row r="29" spans="1:14" ht="27.75" customHeight="1">
      <c r="A29" s="393" t="s">
        <v>230</v>
      </c>
      <c r="B29" s="393"/>
      <c r="C29" s="393"/>
      <c r="D29" s="393"/>
      <c r="E29" s="393"/>
      <c r="F29" s="393"/>
      <c r="G29" s="265">
        <f>G14+G22+G28</f>
        <v>44.230000000000004</v>
      </c>
      <c r="H29" s="265">
        <f>H14+H22+H28</f>
        <v>4.524</v>
      </c>
      <c r="I29" s="272"/>
      <c r="J29" s="272"/>
      <c r="K29" s="272">
        <f>K14+K22+K28</f>
        <v>38</v>
      </c>
      <c r="L29" s="272"/>
      <c r="M29" s="265">
        <f>M14+M22+M28</f>
        <v>0.85200000000000009</v>
      </c>
      <c r="N29" s="265">
        <v>3</v>
      </c>
    </row>
  </sheetData>
  <mergeCells count="50">
    <mergeCell ref="I5:L5"/>
    <mergeCell ref="G5:G6"/>
    <mergeCell ref="E11:F11"/>
    <mergeCell ref="C7:C11"/>
    <mergeCell ref="M1:N1"/>
    <mergeCell ref="A3:N3"/>
    <mergeCell ref="M5:M6"/>
    <mergeCell ref="A5:A6"/>
    <mergeCell ref="D5:D6"/>
    <mergeCell ref="N5:N6"/>
    <mergeCell ref="B5:B6"/>
    <mergeCell ref="H5:H6"/>
    <mergeCell ref="C5:C6"/>
    <mergeCell ref="E5:F6"/>
    <mergeCell ref="A14:F14"/>
    <mergeCell ref="D7:D11"/>
    <mergeCell ref="E7:F7"/>
    <mergeCell ref="E8:F8"/>
    <mergeCell ref="A7:A11"/>
    <mergeCell ref="E9:F9"/>
    <mergeCell ref="E10:F10"/>
    <mergeCell ref="B7:B11"/>
    <mergeCell ref="A15:A21"/>
    <mergeCell ref="E19:F21"/>
    <mergeCell ref="E15:F15"/>
    <mergeCell ref="C15:C21"/>
    <mergeCell ref="E16:F16"/>
    <mergeCell ref="E18:F18"/>
    <mergeCell ref="N19:N21"/>
    <mergeCell ref="K19:K21"/>
    <mergeCell ref="M19:M21"/>
    <mergeCell ref="I19:I21"/>
    <mergeCell ref="L19:L21"/>
    <mergeCell ref="J19:J21"/>
    <mergeCell ref="A29:F29"/>
    <mergeCell ref="E26:F26"/>
    <mergeCell ref="E27:F27"/>
    <mergeCell ref="E25:F25"/>
    <mergeCell ref="A28:F28"/>
    <mergeCell ref="C23:C27"/>
    <mergeCell ref="G19:G21"/>
    <mergeCell ref="H19:H21"/>
    <mergeCell ref="A22:F22"/>
    <mergeCell ref="B23:B27"/>
    <mergeCell ref="E24:F24"/>
    <mergeCell ref="B15:B21"/>
    <mergeCell ref="E17:F17"/>
    <mergeCell ref="D23:D27"/>
    <mergeCell ref="E23:F23"/>
    <mergeCell ref="D15:D21"/>
  </mergeCells>
  <phoneticPr fontId="5" type="noConversion"/>
  <printOptions horizontalCentered="1"/>
  <pageMargins left="0.220472440944881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AN117"/>
  <sheetViews>
    <sheetView view="pageBreakPreview" zoomScale="75" zoomScaleNormal="75" workbookViewId="0">
      <selection activeCell="C2" sqref="C2:P2"/>
    </sheetView>
  </sheetViews>
  <sheetFormatPr defaultRowHeight="12.75"/>
  <cols>
    <col min="1" max="1" width="35.42578125" customWidth="1"/>
    <col min="2" max="2" width="20.140625" customWidth="1"/>
    <col min="3" max="14" width="9.710937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</cols>
  <sheetData>
    <row r="1" spans="1:40" ht="27" customHeight="1"/>
    <row r="2" spans="1:40" ht="15.75" customHeight="1">
      <c r="C2" s="308" t="s">
        <v>148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 t="s">
        <v>115</v>
      </c>
      <c r="R2" s="310"/>
      <c r="S2" s="310"/>
      <c r="T2" s="3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1:40" ht="15.75">
      <c r="A4" s="174"/>
      <c r="B4" s="298" t="s">
        <v>246</v>
      </c>
      <c r="C4" s="311" t="s">
        <v>11</v>
      </c>
      <c r="D4" s="311"/>
      <c r="E4" s="311"/>
      <c r="F4" s="311"/>
      <c r="G4" s="311"/>
      <c r="H4" s="312"/>
      <c r="I4" s="313" t="s">
        <v>107</v>
      </c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2"/>
      <c r="U4" s="306" t="s">
        <v>108</v>
      </c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1"/>
      <c r="AN4" s="1"/>
    </row>
    <row r="5" spans="1:40" ht="58.5" customHeight="1">
      <c r="A5" s="175"/>
      <c r="B5" s="298"/>
      <c r="C5" s="302" t="s">
        <v>110</v>
      </c>
      <c r="D5" s="302"/>
      <c r="E5" s="302"/>
      <c r="F5" s="302"/>
      <c r="G5" s="302"/>
      <c r="H5" s="303"/>
      <c r="I5" s="307" t="s">
        <v>3</v>
      </c>
      <c r="J5" s="302"/>
      <c r="K5" s="302"/>
      <c r="L5" s="302"/>
      <c r="M5" s="302"/>
      <c r="N5" s="303"/>
      <c r="O5" s="307" t="s">
        <v>126</v>
      </c>
      <c r="P5" s="302"/>
      <c r="Q5" s="302"/>
      <c r="R5" s="302"/>
      <c r="S5" s="302"/>
      <c r="T5" s="303"/>
      <c r="U5" s="307" t="s">
        <v>2</v>
      </c>
      <c r="V5" s="302"/>
      <c r="W5" s="302"/>
      <c r="X5" s="302"/>
      <c r="Y5" s="302"/>
      <c r="Z5" s="303"/>
      <c r="AA5" s="307" t="s">
        <v>131</v>
      </c>
      <c r="AB5" s="302"/>
      <c r="AC5" s="302"/>
      <c r="AD5" s="302"/>
      <c r="AE5" s="302"/>
      <c r="AF5" s="303"/>
      <c r="AG5" s="307" t="s">
        <v>109</v>
      </c>
      <c r="AH5" s="302"/>
      <c r="AI5" s="302"/>
      <c r="AJ5" s="302"/>
      <c r="AK5" s="302"/>
      <c r="AL5" s="303"/>
      <c r="AM5" s="1"/>
    </row>
    <row r="6" spans="1:40" ht="15.75" customHeight="1">
      <c r="A6" s="175"/>
      <c r="B6" s="298"/>
      <c r="C6" s="299" t="s">
        <v>245</v>
      </c>
      <c r="D6" s="304" t="s">
        <v>264</v>
      </c>
      <c r="E6" s="301" t="s">
        <v>265</v>
      </c>
      <c r="F6" s="301" t="s">
        <v>267</v>
      </c>
      <c r="G6" s="301"/>
      <c r="H6" s="301"/>
      <c r="I6" s="299" t="s">
        <v>245</v>
      </c>
      <c r="J6" s="304" t="s">
        <v>264</v>
      </c>
      <c r="K6" s="301" t="s">
        <v>265</v>
      </c>
      <c r="L6" s="301" t="s">
        <v>267</v>
      </c>
      <c r="M6" s="301"/>
      <c r="N6" s="301"/>
      <c r="O6" s="299" t="s">
        <v>245</v>
      </c>
      <c r="P6" s="304" t="s">
        <v>264</v>
      </c>
      <c r="Q6" s="301" t="s">
        <v>265</v>
      </c>
      <c r="R6" s="301" t="s">
        <v>267</v>
      </c>
      <c r="S6" s="301"/>
      <c r="T6" s="301"/>
      <c r="U6" s="299" t="s">
        <v>245</v>
      </c>
      <c r="V6" s="304" t="s">
        <v>264</v>
      </c>
      <c r="W6" s="301" t="s">
        <v>265</v>
      </c>
      <c r="X6" s="301" t="s">
        <v>267</v>
      </c>
      <c r="Y6" s="301"/>
      <c r="Z6" s="301"/>
      <c r="AA6" s="299" t="s">
        <v>245</v>
      </c>
      <c r="AB6" s="304" t="s">
        <v>264</v>
      </c>
      <c r="AC6" s="301" t="s">
        <v>265</v>
      </c>
      <c r="AD6" s="301" t="s">
        <v>267</v>
      </c>
      <c r="AE6" s="301"/>
      <c r="AF6" s="301"/>
      <c r="AG6" s="299" t="s">
        <v>245</v>
      </c>
      <c r="AH6" s="304" t="s">
        <v>264</v>
      </c>
      <c r="AI6" s="301" t="s">
        <v>265</v>
      </c>
      <c r="AJ6" s="301" t="s">
        <v>267</v>
      </c>
      <c r="AK6" s="301"/>
      <c r="AL6" s="301"/>
      <c r="AM6" s="1"/>
      <c r="AN6" s="1"/>
    </row>
    <row r="7" spans="1:40" ht="30">
      <c r="A7" s="176"/>
      <c r="B7" s="298"/>
      <c r="C7" s="300"/>
      <c r="D7" s="305"/>
      <c r="E7" s="301"/>
      <c r="F7" s="44" t="s">
        <v>238</v>
      </c>
      <c r="G7" s="44" t="s">
        <v>244</v>
      </c>
      <c r="H7" s="44" t="s">
        <v>266</v>
      </c>
      <c r="I7" s="300"/>
      <c r="J7" s="305"/>
      <c r="K7" s="301"/>
      <c r="L7" s="44" t="s">
        <v>238</v>
      </c>
      <c r="M7" s="44" t="s">
        <v>244</v>
      </c>
      <c r="N7" s="44" t="s">
        <v>266</v>
      </c>
      <c r="O7" s="300"/>
      <c r="P7" s="305"/>
      <c r="Q7" s="301"/>
      <c r="R7" s="44" t="s">
        <v>238</v>
      </c>
      <c r="S7" s="44" t="s">
        <v>244</v>
      </c>
      <c r="T7" s="44" t="s">
        <v>266</v>
      </c>
      <c r="U7" s="300"/>
      <c r="V7" s="305"/>
      <c r="W7" s="301"/>
      <c r="X7" s="44" t="s">
        <v>238</v>
      </c>
      <c r="Y7" s="44" t="s">
        <v>244</v>
      </c>
      <c r="Z7" s="44" t="s">
        <v>266</v>
      </c>
      <c r="AA7" s="300"/>
      <c r="AB7" s="305"/>
      <c r="AC7" s="301"/>
      <c r="AD7" s="44" t="s">
        <v>238</v>
      </c>
      <c r="AE7" s="44" t="s">
        <v>244</v>
      </c>
      <c r="AF7" s="44" t="s">
        <v>266</v>
      </c>
      <c r="AG7" s="300"/>
      <c r="AH7" s="305"/>
      <c r="AI7" s="301"/>
      <c r="AJ7" s="44" t="s">
        <v>238</v>
      </c>
      <c r="AK7" s="44" t="s">
        <v>244</v>
      </c>
      <c r="AL7" s="44" t="s">
        <v>266</v>
      </c>
      <c r="AM7" s="1"/>
      <c r="AN7" s="1"/>
    </row>
    <row r="8" spans="1:40" ht="37.5" customHeight="1">
      <c r="A8" s="178" t="s">
        <v>120</v>
      </c>
      <c r="B8" s="179"/>
      <c r="C8" s="180">
        <f>C11+C44</f>
        <v>108.208</v>
      </c>
      <c r="D8" s="180">
        <f>D11+D44</f>
        <v>104</v>
      </c>
      <c r="E8" s="180">
        <f>E11+E46</f>
        <v>110.8</v>
      </c>
      <c r="F8" s="181">
        <f t="shared" ref="F8:N8" si="0">F11+F44</f>
        <v>120.1</v>
      </c>
      <c r="G8" s="181">
        <f t="shared" si="0"/>
        <v>121</v>
      </c>
      <c r="H8" s="181">
        <f t="shared" si="0"/>
        <v>124.4</v>
      </c>
      <c r="I8" s="180">
        <f t="shared" si="0"/>
        <v>108.208</v>
      </c>
      <c r="J8" s="180">
        <f t="shared" si="0"/>
        <v>104</v>
      </c>
      <c r="K8" s="180">
        <f t="shared" si="0"/>
        <v>110.8</v>
      </c>
      <c r="L8" s="181">
        <f t="shared" si="0"/>
        <v>120.1</v>
      </c>
      <c r="M8" s="181">
        <f t="shared" si="0"/>
        <v>121</v>
      </c>
      <c r="N8" s="181">
        <f t="shared" si="0"/>
        <v>124.4</v>
      </c>
      <c r="O8" s="180">
        <v>1.7849999999999999</v>
      </c>
      <c r="P8" s="180">
        <v>1.85</v>
      </c>
      <c r="Q8" s="180">
        <v>2</v>
      </c>
      <c r="R8" s="181">
        <v>3.2</v>
      </c>
      <c r="S8" s="181">
        <v>3.2</v>
      </c>
      <c r="T8" s="181">
        <v>3.2</v>
      </c>
      <c r="U8" s="180">
        <v>91.7</v>
      </c>
      <c r="V8" s="180">
        <v>60</v>
      </c>
      <c r="W8" s="180">
        <v>65</v>
      </c>
      <c r="X8" s="181">
        <v>70</v>
      </c>
      <c r="Y8" s="181">
        <v>70</v>
      </c>
      <c r="Z8" s="181">
        <v>70</v>
      </c>
      <c r="AA8" s="180">
        <v>21617</v>
      </c>
      <c r="AB8" s="180">
        <v>18458</v>
      </c>
      <c r="AC8" s="180">
        <v>19158</v>
      </c>
      <c r="AD8" s="181">
        <v>19907</v>
      </c>
      <c r="AE8" s="181">
        <v>19907</v>
      </c>
      <c r="AF8" s="181">
        <v>19907</v>
      </c>
      <c r="AG8" s="217">
        <v>10.041</v>
      </c>
      <c r="AH8" s="217">
        <v>7.2770000000000001</v>
      </c>
      <c r="AI8" s="217">
        <v>7.5259999999999998</v>
      </c>
      <c r="AJ8" s="217">
        <v>8.0419999999999998</v>
      </c>
      <c r="AK8" s="217">
        <v>8.0419999999999998</v>
      </c>
      <c r="AL8" s="217">
        <v>8.0419999999999998</v>
      </c>
      <c r="AM8" s="1"/>
      <c r="AN8" s="1"/>
    </row>
    <row r="9" spans="1:40" ht="28.5" customHeight="1">
      <c r="A9" s="182" t="s">
        <v>113</v>
      </c>
      <c r="B9" s="183"/>
      <c r="C9" s="184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218">
        <v>0</v>
      </c>
      <c r="V9" s="218">
        <v>0</v>
      </c>
      <c r="W9" s="218">
        <v>0</v>
      </c>
      <c r="X9" s="218">
        <v>0</v>
      </c>
      <c r="Y9" s="218">
        <v>0</v>
      </c>
      <c r="Z9" s="185">
        <v>0</v>
      </c>
      <c r="AA9" s="185">
        <v>0</v>
      </c>
      <c r="AB9" s="185">
        <v>0</v>
      </c>
      <c r="AC9" s="185">
        <v>0</v>
      </c>
      <c r="AD9" s="185">
        <v>0</v>
      </c>
      <c r="AE9" s="185">
        <v>0</v>
      </c>
      <c r="AF9" s="185">
        <v>0</v>
      </c>
      <c r="AG9" s="185">
        <v>0</v>
      </c>
      <c r="AH9" s="185">
        <v>0</v>
      </c>
      <c r="AI9" s="185">
        <v>0</v>
      </c>
      <c r="AJ9" s="185">
        <v>0</v>
      </c>
      <c r="AK9" s="185">
        <v>0</v>
      </c>
      <c r="AL9" s="185">
        <v>0</v>
      </c>
      <c r="AM9" s="1"/>
      <c r="AN9" s="1"/>
    </row>
    <row r="10" spans="1:40" ht="15.75" customHeight="1">
      <c r="A10" s="186" t="s">
        <v>112</v>
      </c>
      <c r="B10" s="187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218"/>
      <c r="V10" s="218"/>
      <c r="W10" s="218"/>
      <c r="X10" s="218"/>
      <c r="Y10" s="218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"/>
      <c r="AN10" s="1"/>
    </row>
    <row r="11" spans="1:40" ht="31.5" customHeight="1">
      <c r="A11" s="188">
        <v>0</v>
      </c>
      <c r="B11" s="183"/>
      <c r="C11" s="189">
        <v>94.649000000000001</v>
      </c>
      <c r="D11" s="190">
        <v>100.7</v>
      </c>
      <c r="E11" s="190">
        <v>100.5</v>
      </c>
      <c r="F11" s="190">
        <v>108.6</v>
      </c>
      <c r="G11" s="190">
        <v>109.5</v>
      </c>
      <c r="H11" s="190">
        <v>110.2</v>
      </c>
      <c r="I11" s="190">
        <v>94.649000000000001</v>
      </c>
      <c r="J11" s="190">
        <v>100.7</v>
      </c>
      <c r="K11" s="190">
        <v>100.5</v>
      </c>
      <c r="L11" s="190">
        <v>108.6</v>
      </c>
      <c r="M11" s="190">
        <v>109.5</v>
      </c>
      <c r="N11" s="190">
        <v>110.2</v>
      </c>
      <c r="O11" s="190">
        <v>1.7849999999999999</v>
      </c>
      <c r="P11" s="190">
        <v>1.85</v>
      </c>
      <c r="Q11" s="190">
        <v>2</v>
      </c>
      <c r="R11" s="190">
        <v>3.2</v>
      </c>
      <c r="S11" s="190">
        <v>3.2</v>
      </c>
      <c r="T11" s="190">
        <v>3.2</v>
      </c>
      <c r="U11" s="219">
        <v>56</v>
      </c>
      <c r="V11" s="219">
        <v>30</v>
      </c>
      <c r="W11" s="219">
        <v>35</v>
      </c>
      <c r="X11" s="219">
        <v>40</v>
      </c>
      <c r="Y11" s="219">
        <v>40</v>
      </c>
      <c r="Z11" s="190">
        <v>40</v>
      </c>
      <c r="AA11" s="190">
        <v>7381</v>
      </c>
      <c r="AB11" s="190">
        <v>7133</v>
      </c>
      <c r="AC11" s="190">
        <v>7142</v>
      </c>
      <c r="AD11" s="190">
        <v>7291</v>
      </c>
      <c r="AE11" s="190">
        <v>7291</v>
      </c>
      <c r="AF11" s="190">
        <v>7291</v>
      </c>
      <c r="AG11" s="190">
        <v>3.9420000000000002</v>
      </c>
      <c r="AH11" s="190">
        <v>3.2</v>
      </c>
      <c r="AI11" s="190">
        <v>3.2</v>
      </c>
      <c r="AJ11" s="190">
        <v>3.5</v>
      </c>
      <c r="AK11" s="190">
        <v>3.5</v>
      </c>
      <c r="AL11" s="190">
        <v>3.5</v>
      </c>
      <c r="AM11" s="1"/>
      <c r="AN11" s="1"/>
    </row>
    <row r="12" spans="1:40" ht="15.75" customHeight="1">
      <c r="A12" s="187" t="s">
        <v>53</v>
      </c>
      <c r="B12" s="187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218"/>
      <c r="V12" s="218"/>
      <c r="W12" s="218"/>
      <c r="X12" s="218"/>
      <c r="Y12" s="218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"/>
      <c r="AN12" s="1"/>
    </row>
    <row r="13" spans="1:40" ht="51.75" customHeight="1">
      <c r="A13" s="191" t="s">
        <v>97</v>
      </c>
      <c r="B13" s="192"/>
      <c r="C13" s="184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218">
        <v>0</v>
      </c>
      <c r="V13" s="218">
        <v>0</v>
      </c>
      <c r="W13" s="218">
        <v>0</v>
      </c>
      <c r="X13" s="218">
        <v>0</v>
      </c>
      <c r="Y13" s="218">
        <v>0</v>
      </c>
      <c r="Z13" s="185">
        <v>0</v>
      </c>
      <c r="AA13" s="185">
        <v>0</v>
      </c>
      <c r="AB13" s="185">
        <v>0</v>
      </c>
      <c r="AC13" s="185">
        <v>0</v>
      </c>
      <c r="AD13" s="185">
        <v>0</v>
      </c>
      <c r="AE13" s="185">
        <v>0</v>
      </c>
      <c r="AF13" s="185">
        <v>0</v>
      </c>
      <c r="AG13" s="185">
        <v>0</v>
      </c>
      <c r="AH13" s="185">
        <v>0</v>
      </c>
      <c r="AI13" s="185">
        <v>0</v>
      </c>
      <c r="AJ13" s="185">
        <v>0</v>
      </c>
      <c r="AK13" s="185">
        <v>0</v>
      </c>
      <c r="AL13" s="185">
        <v>0</v>
      </c>
      <c r="AM13" s="1"/>
      <c r="AN13" s="1"/>
    </row>
    <row r="14" spans="1:40" ht="15.75" customHeight="1">
      <c r="A14" s="187" t="s">
        <v>112</v>
      </c>
      <c r="B14" s="187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218"/>
      <c r="V14" s="218"/>
      <c r="W14" s="218"/>
      <c r="X14" s="218"/>
      <c r="Y14" s="218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"/>
      <c r="AN14" s="1"/>
    </row>
    <row r="15" spans="1:40" ht="33.75" customHeight="1">
      <c r="A15" s="193" t="s">
        <v>98</v>
      </c>
      <c r="B15" s="192"/>
      <c r="C15" s="184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218">
        <v>0</v>
      </c>
      <c r="V15" s="218">
        <v>0</v>
      </c>
      <c r="W15" s="218">
        <v>0</v>
      </c>
      <c r="X15" s="218">
        <v>0</v>
      </c>
      <c r="Y15" s="218">
        <v>0</v>
      </c>
      <c r="Z15" s="185">
        <v>0</v>
      </c>
      <c r="AA15" s="185">
        <v>0</v>
      </c>
      <c r="AB15" s="185">
        <v>0</v>
      </c>
      <c r="AC15" s="185">
        <v>0</v>
      </c>
      <c r="AD15" s="185">
        <v>0</v>
      </c>
      <c r="AE15" s="185">
        <v>0</v>
      </c>
      <c r="AF15" s="185">
        <v>0</v>
      </c>
      <c r="AG15" s="185">
        <v>0</v>
      </c>
      <c r="AH15" s="185">
        <v>0</v>
      </c>
      <c r="AI15" s="185">
        <v>0</v>
      </c>
      <c r="AJ15" s="185">
        <v>0</v>
      </c>
      <c r="AK15" s="185">
        <v>0</v>
      </c>
      <c r="AL15" s="185">
        <v>0</v>
      </c>
      <c r="AM15" s="1"/>
      <c r="AN15" s="1"/>
    </row>
    <row r="16" spans="1:40" ht="15.75" customHeight="1">
      <c r="A16" s="186" t="s">
        <v>112</v>
      </c>
      <c r="B16" s="187"/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218"/>
      <c r="V16" s="218"/>
      <c r="W16" s="218"/>
      <c r="X16" s="218"/>
      <c r="Y16" s="218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"/>
      <c r="AN16" s="1"/>
    </row>
    <row r="17" spans="1:40" ht="48.75" customHeight="1">
      <c r="A17" s="194" t="s">
        <v>99</v>
      </c>
      <c r="B17" s="192"/>
      <c r="C17" s="184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218">
        <v>0</v>
      </c>
      <c r="V17" s="218">
        <v>0</v>
      </c>
      <c r="W17" s="218">
        <v>0</v>
      </c>
      <c r="X17" s="218">
        <v>0</v>
      </c>
      <c r="Y17" s="218">
        <v>0</v>
      </c>
      <c r="Z17" s="185">
        <v>0</v>
      </c>
      <c r="AA17" s="185">
        <v>0</v>
      </c>
      <c r="AB17" s="185">
        <v>0</v>
      </c>
      <c r="AC17" s="185">
        <v>0</v>
      </c>
      <c r="AD17" s="185">
        <v>0</v>
      </c>
      <c r="AE17" s="185">
        <v>0</v>
      </c>
      <c r="AF17" s="185">
        <v>0</v>
      </c>
      <c r="AG17" s="185">
        <v>0</v>
      </c>
      <c r="AH17" s="185">
        <v>0</v>
      </c>
      <c r="AI17" s="185">
        <v>0</v>
      </c>
      <c r="AJ17" s="185">
        <v>0</v>
      </c>
      <c r="AK17" s="185">
        <v>0</v>
      </c>
      <c r="AL17" s="185">
        <v>0</v>
      </c>
      <c r="AM17" s="1"/>
      <c r="AN17" s="1"/>
    </row>
    <row r="18" spans="1:40" ht="15.75" customHeight="1">
      <c r="A18" s="186" t="s">
        <v>112</v>
      </c>
      <c r="B18" s="187"/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218"/>
      <c r="V18" s="218"/>
      <c r="W18" s="218"/>
      <c r="X18" s="218"/>
      <c r="Y18" s="218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"/>
      <c r="AN18" s="1"/>
    </row>
    <row r="19" spans="1:40" ht="47.25" customHeight="1">
      <c r="A19" s="193" t="s">
        <v>100</v>
      </c>
      <c r="B19" s="192"/>
      <c r="C19" s="184">
        <v>94.649000000000001</v>
      </c>
      <c r="D19" s="185">
        <v>100.7</v>
      </c>
      <c r="E19" s="185">
        <v>100.5</v>
      </c>
      <c r="F19" s="185">
        <v>108.6</v>
      </c>
      <c r="G19" s="185">
        <v>109.5</v>
      </c>
      <c r="H19" s="185">
        <v>110.2</v>
      </c>
      <c r="I19" s="185">
        <v>94.649000000000001</v>
      </c>
      <c r="J19" s="185">
        <v>100.7</v>
      </c>
      <c r="K19" s="185">
        <v>100.5</v>
      </c>
      <c r="L19" s="185">
        <v>108.6</v>
      </c>
      <c r="M19" s="185">
        <v>109.5</v>
      </c>
      <c r="N19" s="185">
        <v>110.2</v>
      </c>
      <c r="O19" s="185">
        <v>1.7849999999999999</v>
      </c>
      <c r="P19" s="185">
        <v>1.85</v>
      </c>
      <c r="Q19" s="185">
        <v>2</v>
      </c>
      <c r="R19" s="185">
        <v>3.2</v>
      </c>
      <c r="S19" s="185">
        <v>3.2</v>
      </c>
      <c r="T19" s="185">
        <v>3.2</v>
      </c>
      <c r="U19" s="218">
        <v>56</v>
      </c>
      <c r="V19" s="218">
        <v>30</v>
      </c>
      <c r="W19" s="218">
        <v>35</v>
      </c>
      <c r="X19" s="218">
        <v>40</v>
      </c>
      <c r="Y19" s="218">
        <v>40</v>
      </c>
      <c r="Z19" s="185">
        <v>40</v>
      </c>
      <c r="AA19" s="185">
        <v>7381</v>
      </c>
      <c r="AB19" s="185">
        <v>7133</v>
      </c>
      <c r="AC19" s="185">
        <v>7142</v>
      </c>
      <c r="AD19" s="185">
        <v>7291</v>
      </c>
      <c r="AE19" s="185">
        <v>7291</v>
      </c>
      <c r="AF19" s="185">
        <v>7291</v>
      </c>
      <c r="AG19" s="185">
        <v>2.3820000000000001</v>
      </c>
      <c r="AH19" s="185">
        <v>3.2</v>
      </c>
      <c r="AI19" s="185">
        <v>3.2</v>
      </c>
      <c r="AJ19" s="185">
        <v>3.5</v>
      </c>
      <c r="AK19" s="185">
        <v>3.5</v>
      </c>
      <c r="AL19" s="185">
        <v>3.5</v>
      </c>
      <c r="AM19" s="1"/>
      <c r="AN19" s="1"/>
    </row>
    <row r="20" spans="1:40" ht="15.75" customHeight="1">
      <c r="A20" s="186" t="s">
        <v>112</v>
      </c>
      <c r="B20" s="187"/>
      <c r="C20" s="184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218"/>
      <c r="V20" s="218"/>
      <c r="W20" s="218"/>
      <c r="X20" s="218"/>
      <c r="Y20" s="218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"/>
      <c r="AN20" s="1"/>
    </row>
    <row r="21" spans="1:40" ht="15">
      <c r="A21" s="195" t="s">
        <v>277</v>
      </c>
      <c r="B21" s="187"/>
      <c r="C21" s="184">
        <v>58.25</v>
      </c>
      <c r="D21" s="185">
        <v>100.7</v>
      </c>
      <c r="E21" s="185">
        <v>100.5</v>
      </c>
      <c r="F21" s="185">
        <v>108.6</v>
      </c>
      <c r="G21" s="185">
        <v>109.5</v>
      </c>
      <c r="H21" s="185">
        <v>110.2</v>
      </c>
      <c r="I21" s="185">
        <v>58.25</v>
      </c>
      <c r="J21" s="185">
        <v>100.7</v>
      </c>
      <c r="K21" s="185">
        <v>100.5</v>
      </c>
      <c r="L21" s="185">
        <v>108.6</v>
      </c>
      <c r="M21" s="185">
        <v>109.5</v>
      </c>
      <c r="N21" s="185">
        <v>110.2</v>
      </c>
      <c r="O21" s="185">
        <v>1.65</v>
      </c>
      <c r="P21" s="185">
        <v>1.85</v>
      </c>
      <c r="Q21" s="185">
        <v>2</v>
      </c>
      <c r="R21" s="185">
        <v>3.2</v>
      </c>
      <c r="S21" s="185">
        <v>3.2</v>
      </c>
      <c r="T21" s="185">
        <v>3.2</v>
      </c>
      <c r="U21" s="218">
        <v>29</v>
      </c>
      <c r="V21" s="218">
        <v>30</v>
      </c>
      <c r="W21" s="218">
        <v>35</v>
      </c>
      <c r="X21" s="218">
        <v>40</v>
      </c>
      <c r="Y21" s="218">
        <v>40</v>
      </c>
      <c r="Z21" s="185">
        <v>40</v>
      </c>
      <c r="AA21" s="185">
        <v>7381</v>
      </c>
      <c r="AB21" s="185">
        <v>7133</v>
      </c>
      <c r="AC21" s="185">
        <v>7142</v>
      </c>
      <c r="AD21" s="185">
        <v>7291</v>
      </c>
      <c r="AE21" s="185">
        <v>7291</v>
      </c>
      <c r="AF21" s="185">
        <v>7291</v>
      </c>
      <c r="AG21" s="185">
        <v>3</v>
      </c>
      <c r="AH21" s="185">
        <v>3.2</v>
      </c>
      <c r="AI21" s="185">
        <v>3.2</v>
      </c>
      <c r="AJ21" s="185">
        <v>3.5</v>
      </c>
      <c r="AK21" s="185">
        <v>3.5</v>
      </c>
      <c r="AL21" s="185">
        <v>3.5</v>
      </c>
      <c r="AM21" s="1"/>
      <c r="AN21" s="1"/>
    </row>
    <row r="22" spans="1:40" ht="15">
      <c r="A22" s="196" t="s">
        <v>278</v>
      </c>
      <c r="B22" s="187"/>
      <c r="C22" s="184">
        <v>5.3490000000000002</v>
      </c>
      <c r="D22" s="185"/>
      <c r="E22" s="185"/>
      <c r="F22" s="185"/>
      <c r="G22" s="185"/>
      <c r="H22" s="185"/>
      <c r="I22" s="185">
        <v>5.3490000000000002</v>
      </c>
      <c r="J22" s="185"/>
      <c r="K22" s="185"/>
      <c r="L22" s="185"/>
      <c r="M22" s="185"/>
      <c r="N22" s="185"/>
      <c r="O22" s="185">
        <v>3.8</v>
      </c>
      <c r="P22" s="185">
        <v>0.13500000000000001</v>
      </c>
      <c r="Q22" s="185"/>
      <c r="R22" s="185"/>
      <c r="S22" s="185"/>
      <c r="T22" s="185"/>
      <c r="U22" s="218">
        <v>7</v>
      </c>
      <c r="V22" s="218"/>
      <c r="W22" s="218"/>
      <c r="X22" s="218"/>
      <c r="Y22" s="218"/>
      <c r="Z22" s="185"/>
      <c r="AA22" s="185"/>
      <c r="AB22" s="185"/>
      <c r="AC22" s="185"/>
      <c r="AD22" s="185"/>
      <c r="AE22" s="185"/>
      <c r="AF22" s="185"/>
      <c r="AG22" s="185">
        <v>0.52200000000000002</v>
      </c>
      <c r="AH22" s="185"/>
      <c r="AI22" s="185"/>
      <c r="AJ22" s="185"/>
      <c r="AK22" s="185"/>
      <c r="AL22" s="185"/>
      <c r="AM22" s="1"/>
      <c r="AN22" s="1"/>
    </row>
    <row r="23" spans="1:40" ht="15">
      <c r="A23" s="37" t="s">
        <v>323</v>
      </c>
      <c r="B23" s="187"/>
      <c r="C23" s="197">
        <v>31.05</v>
      </c>
      <c r="D23" s="185"/>
      <c r="E23" s="185"/>
      <c r="F23" s="185"/>
      <c r="G23" s="185"/>
      <c r="H23" s="185"/>
      <c r="I23" s="185">
        <v>31.05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218">
        <v>20</v>
      </c>
      <c r="V23" s="218"/>
      <c r="W23" s="218"/>
      <c r="X23" s="218"/>
      <c r="Y23" s="218"/>
      <c r="Z23" s="185"/>
      <c r="AA23" s="185"/>
      <c r="AB23" s="185"/>
      <c r="AC23" s="185"/>
      <c r="AD23" s="185"/>
      <c r="AE23" s="185"/>
      <c r="AF23" s="185"/>
      <c r="AG23" s="185">
        <v>0.42</v>
      </c>
      <c r="AH23" s="185"/>
      <c r="AI23" s="185"/>
      <c r="AJ23" s="185"/>
      <c r="AK23" s="185"/>
      <c r="AL23" s="185"/>
      <c r="AM23" s="1"/>
      <c r="AN23" s="1"/>
    </row>
    <row r="24" spans="1:40" ht="81" customHeight="1">
      <c r="A24" s="198" t="s">
        <v>101</v>
      </c>
      <c r="B24" s="199"/>
      <c r="C24" s="184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218">
        <v>0</v>
      </c>
      <c r="V24" s="218">
        <v>0</v>
      </c>
      <c r="W24" s="218">
        <v>0</v>
      </c>
      <c r="X24" s="218">
        <v>0</v>
      </c>
      <c r="Y24" s="218">
        <v>0</v>
      </c>
      <c r="Z24" s="185">
        <v>0</v>
      </c>
      <c r="AA24" s="185">
        <v>0</v>
      </c>
      <c r="AB24" s="185">
        <v>0</v>
      </c>
      <c r="AC24" s="185">
        <v>0</v>
      </c>
      <c r="AD24" s="185">
        <v>0</v>
      </c>
      <c r="AE24" s="185">
        <v>0</v>
      </c>
      <c r="AF24" s="185">
        <v>0</v>
      </c>
      <c r="AG24" s="185">
        <v>0</v>
      </c>
      <c r="AH24" s="185">
        <v>0</v>
      </c>
      <c r="AI24" s="185">
        <v>0</v>
      </c>
      <c r="AJ24" s="185">
        <v>0</v>
      </c>
      <c r="AK24" s="185">
        <v>0</v>
      </c>
      <c r="AL24" s="185">
        <v>0</v>
      </c>
      <c r="AM24" s="1"/>
      <c r="AN24" s="1"/>
    </row>
    <row r="25" spans="1:40" ht="15.75" customHeight="1">
      <c r="A25" s="186" t="s">
        <v>112</v>
      </c>
      <c r="B25" s="187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218"/>
      <c r="V25" s="218"/>
      <c r="W25" s="218"/>
      <c r="X25" s="218"/>
      <c r="Y25" s="218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"/>
      <c r="AN25" s="1"/>
    </row>
    <row r="26" spans="1:40" ht="30" customHeight="1">
      <c r="A26" s="193" t="s">
        <v>102</v>
      </c>
      <c r="B26" s="192"/>
      <c r="C26" s="184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218">
        <v>0</v>
      </c>
      <c r="V26" s="218">
        <v>0</v>
      </c>
      <c r="W26" s="218">
        <v>0</v>
      </c>
      <c r="X26" s="218">
        <v>0</v>
      </c>
      <c r="Y26" s="218">
        <v>0</v>
      </c>
      <c r="Z26" s="185">
        <v>0</v>
      </c>
      <c r="AA26" s="185">
        <v>0</v>
      </c>
      <c r="AB26" s="185">
        <v>0</v>
      </c>
      <c r="AC26" s="185">
        <v>0</v>
      </c>
      <c r="AD26" s="185">
        <v>0</v>
      </c>
      <c r="AE26" s="185">
        <v>0</v>
      </c>
      <c r="AF26" s="185">
        <v>0</v>
      </c>
      <c r="AG26" s="185">
        <v>0</v>
      </c>
      <c r="AH26" s="185">
        <v>0</v>
      </c>
      <c r="AI26" s="185">
        <v>0</v>
      </c>
      <c r="AJ26" s="185">
        <v>0</v>
      </c>
      <c r="AK26" s="185">
        <v>0</v>
      </c>
      <c r="AL26" s="185">
        <v>0</v>
      </c>
      <c r="AM26" s="1"/>
      <c r="AN26" s="1"/>
    </row>
    <row r="27" spans="1:40" ht="15.75" customHeight="1">
      <c r="A27" s="186" t="s">
        <v>112</v>
      </c>
      <c r="B27" s="187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218"/>
      <c r="V27" s="218"/>
      <c r="W27" s="218"/>
      <c r="X27" s="218"/>
      <c r="Y27" s="218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"/>
      <c r="AN27" s="1"/>
    </row>
    <row r="28" spans="1:40" ht="33.75" customHeight="1">
      <c r="A28" s="193" t="s">
        <v>103</v>
      </c>
      <c r="B28" s="192"/>
      <c r="C28" s="184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218">
        <v>0</v>
      </c>
      <c r="V28" s="218">
        <v>0</v>
      </c>
      <c r="W28" s="218">
        <v>0</v>
      </c>
      <c r="X28" s="218">
        <v>0</v>
      </c>
      <c r="Y28" s="218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  <c r="AE28" s="185"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v>0</v>
      </c>
      <c r="AK28" s="185">
        <v>0</v>
      </c>
      <c r="AL28" s="185">
        <v>0</v>
      </c>
      <c r="AM28" s="1"/>
      <c r="AN28" s="1"/>
    </row>
    <row r="29" spans="1:40" ht="15.75" customHeight="1">
      <c r="A29" s="186" t="s">
        <v>112</v>
      </c>
      <c r="B29" s="187"/>
      <c r="C29" s="184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218"/>
      <c r="V29" s="218"/>
      <c r="W29" s="218"/>
      <c r="X29" s="218"/>
      <c r="Y29" s="218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"/>
      <c r="AN29" s="1"/>
    </row>
    <row r="30" spans="1:40" ht="48.75" customHeight="1">
      <c r="A30" s="193" t="s">
        <v>12</v>
      </c>
      <c r="B30" s="192"/>
      <c r="C30" s="184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218">
        <v>0</v>
      </c>
      <c r="V30" s="218">
        <v>0</v>
      </c>
      <c r="W30" s="218">
        <v>0</v>
      </c>
      <c r="X30" s="218">
        <v>0</v>
      </c>
      <c r="Y30" s="218">
        <v>0</v>
      </c>
      <c r="Z30" s="185">
        <v>0</v>
      </c>
      <c r="AA30" s="185">
        <v>0</v>
      </c>
      <c r="AB30" s="185">
        <v>0</v>
      </c>
      <c r="AC30" s="185">
        <v>0</v>
      </c>
      <c r="AD30" s="185">
        <v>0</v>
      </c>
      <c r="AE30" s="185">
        <v>0</v>
      </c>
      <c r="AF30" s="185">
        <v>0</v>
      </c>
      <c r="AG30" s="185">
        <v>0</v>
      </c>
      <c r="AH30" s="185">
        <v>0</v>
      </c>
      <c r="AI30" s="185">
        <v>0</v>
      </c>
      <c r="AJ30" s="185">
        <v>0</v>
      </c>
      <c r="AK30" s="185">
        <v>0</v>
      </c>
      <c r="AL30" s="185">
        <v>0</v>
      </c>
      <c r="AM30" s="1"/>
      <c r="AN30" s="1"/>
    </row>
    <row r="31" spans="1:40" ht="15.75" customHeight="1">
      <c r="A31" s="186" t="s">
        <v>112</v>
      </c>
      <c r="B31" s="187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218"/>
      <c r="V31" s="218"/>
      <c r="W31" s="218"/>
      <c r="X31" s="218"/>
      <c r="Y31" s="218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"/>
      <c r="AN31" s="1"/>
    </row>
    <row r="32" spans="1:40" ht="67.5" customHeight="1">
      <c r="A32" s="193" t="s">
        <v>13</v>
      </c>
      <c r="B32" s="192"/>
      <c r="C32" s="184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218">
        <v>0</v>
      </c>
      <c r="V32" s="218">
        <v>0</v>
      </c>
      <c r="W32" s="218">
        <v>0</v>
      </c>
      <c r="X32" s="218">
        <v>0</v>
      </c>
      <c r="Y32" s="218">
        <v>0</v>
      </c>
      <c r="Z32" s="185">
        <v>0</v>
      </c>
      <c r="AA32" s="185">
        <v>0</v>
      </c>
      <c r="AB32" s="185">
        <v>0</v>
      </c>
      <c r="AC32" s="185">
        <v>0</v>
      </c>
      <c r="AD32" s="185">
        <v>0</v>
      </c>
      <c r="AE32" s="185">
        <v>0</v>
      </c>
      <c r="AF32" s="185">
        <v>0</v>
      </c>
      <c r="AG32" s="185">
        <v>0</v>
      </c>
      <c r="AH32" s="185">
        <v>0</v>
      </c>
      <c r="AI32" s="185">
        <v>0</v>
      </c>
      <c r="AJ32" s="185">
        <v>0</v>
      </c>
      <c r="AK32" s="185">
        <v>0</v>
      </c>
      <c r="AL32" s="185">
        <v>0</v>
      </c>
      <c r="AM32" s="1"/>
      <c r="AN32" s="1"/>
    </row>
    <row r="33" spans="1:40" ht="15.75" customHeight="1">
      <c r="A33" s="186" t="s">
        <v>112</v>
      </c>
      <c r="B33" s="187"/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218"/>
      <c r="V33" s="218"/>
      <c r="W33" s="218"/>
      <c r="X33" s="218"/>
      <c r="Y33" s="218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"/>
      <c r="AN33" s="1"/>
    </row>
    <row r="34" spans="1:40" ht="79.5" customHeight="1">
      <c r="A34" s="193" t="s">
        <v>14</v>
      </c>
      <c r="B34" s="192"/>
      <c r="C34" s="200">
        <v>0</v>
      </c>
      <c r="D34" s="201">
        <v>0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1">
        <v>0</v>
      </c>
      <c r="T34" s="201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0</v>
      </c>
      <c r="Z34" s="201">
        <v>0</v>
      </c>
      <c r="AA34" s="201">
        <v>0</v>
      </c>
      <c r="AB34" s="201">
        <v>0</v>
      </c>
      <c r="AC34" s="201">
        <v>0</v>
      </c>
      <c r="AD34" s="201">
        <v>0</v>
      </c>
      <c r="AE34" s="201">
        <v>0</v>
      </c>
      <c r="AF34" s="201">
        <v>0</v>
      </c>
      <c r="AG34" s="201">
        <v>0</v>
      </c>
      <c r="AH34" s="201">
        <v>0</v>
      </c>
      <c r="AI34" s="201">
        <v>0</v>
      </c>
      <c r="AJ34" s="201">
        <v>0</v>
      </c>
      <c r="AK34" s="201">
        <v>0</v>
      </c>
      <c r="AL34" s="201">
        <v>0</v>
      </c>
      <c r="AM34" s="3"/>
      <c r="AN34" s="3"/>
    </row>
    <row r="35" spans="1:40" ht="15.75" customHeight="1">
      <c r="A35" s="186" t="s">
        <v>112</v>
      </c>
      <c r="B35" s="187"/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218"/>
      <c r="V35" s="218"/>
      <c r="W35" s="218"/>
      <c r="X35" s="218"/>
      <c r="Y35" s="218"/>
      <c r="Z35" s="185"/>
      <c r="AA35" s="185"/>
      <c r="AB35" s="185"/>
      <c r="AC35" s="185"/>
      <c r="AD35" s="185"/>
      <c r="AE35" s="185"/>
      <c r="AF35" s="185"/>
      <c r="AG35" s="201"/>
      <c r="AH35" s="201"/>
      <c r="AI35" s="201"/>
      <c r="AJ35" s="201"/>
      <c r="AK35" s="201"/>
      <c r="AL35" s="201"/>
      <c r="AM35" s="3"/>
      <c r="AN35" s="3"/>
    </row>
    <row r="36" spans="1:40" ht="34.5" customHeight="1">
      <c r="A36" s="193" t="s">
        <v>54</v>
      </c>
      <c r="B36" s="192"/>
      <c r="C36" s="184">
        <v>0</v>
      </c>
      <c r="D36" s="185">
        <v>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218">
        <v>0</v>
      </c>
      <c r="V36" s="218">
        <v>0</v>
      </c>
      <c r="W36" s="218">
        <v>0</v>
      </c>
      <c r="X36" s="218">
        <v>0</v>
      </c>
      <c r="Y36" s="218">
        <v>0</v>
      </c>
      <c r="Z36" s="185">
        <v>0</v>
      </c>
      <c r="AA36" s="185">
        <v>0</v>
      </c>
      <c r="AB36" s="185">
        <v>0</v>
      </c>
      <c r="AC36" s="185">
        <v>0</v>
      </c>
      <c r="AD36" s="185">
        <v>0</v>
      </c>
      <c r="AE36" s="185">
        <v>0</v>
      </c>
      <c r="AF36" s="185">
        <v>0</v>
      </c>
      <c r="AG36" s="185">
        <v>0</v>
      </c>
      <c r="AH36" s="185">
        <v>0</v>
      </c>
      <c r="AI36" s="185">
        <v>0</v>
      </c>
      <c r="AJ36" s="185">
        <v>0</v>
      </c>
      <c r="AK36" s="185">
        <v>0</v>
      </c>
      <c r="AL36" s="185">
        <v>0</v>
      </c>
      <c r="AM36" s="1"/>
      <c r="AN36" s="1"/>
    </row>
    <row r="37" spans="1:40" ht="15.75" customHeight="1">
      <c r="A37" s="186" t="s">
        <v>112</v>
      </c>
      <c r="B37" s="187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218"/>
      <c r="V37" s="218"/>
      <c r="W37" s="218"/>
      <c r="X37" s="218"/>
      <c r="Y37" s="218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"/>
      <c r="AN37" s="1"/>
    </row>
    <row r="38" spans="1:40" ht="84.75" customHeight="1">
      <c r="A38" s="193" t="s">
        <v>15</v>
      </c>
      <c r="B38" s="192"/>
      <c r="C38" s="184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0</v>
      </c>
      <c r="T38" s="185">
        <v>0</v>
      </c>
      <c r="U38" s="218">
        <v>0</v>
      </c>
      <c r="V38" s="218">
        <v>0</v>
      </c>
      <c r="W38" s="218">
        <v>0</v>
      </c>
      <c r="X38" s="218">
        <v>0</v>
      </c>
      <c r="Y38" s="218">
        <v>0</v>
      </c>
      <c r="Z38" s="185">
        <v>0</v>
      </c>
      <c r="AA38" s="185">
        <v>0</v>
      </c>
      <c r="AB38" s="185">
        <v>0</v>
      </c>
      <c r="AC38" s="185">
        <v>0</v>
      </c>
      <c r="AD38" s="185">
        <v>0</v>
      </c>
      <c r="AE38" s="185">
        <v>0</v>
      </c>
      <c r="AF38" s="185">
        <v>0</v>
      </c>
      <c r="AG38" s="185">
        <v>0</v>
      </c>
      <c r="AH38" s="185">
        <v>0</v>
      </c>
      <c r="AI38" s="185">
        <v>0</v>
      </c>
      <c r="AJ38" s="185">
        <v>0</v>
      </c>
      <c r="AK38" s="185">
        <v>0</v>
      </c>
      <c r="AL38" s="185">
        <v>0</v>
      </c>
      <c r="AM38" s="1"/>
      <c r="AN38" s="1"/>
    </row>
    <row r="39" spans="1:40" ht="15.75" customHeight="1">
      <c r="A39" s="186" t="s">
        <v>112</v>
      </c>
      <c r="B39" s="187"/>
      <c r="C39" s="184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218"/>
      <c r="V39" s="218"/>
      <c r="W39" s="218"/>
      <c r="X39" s="218"/>
      <c r="Y39" s="218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"/>
      <c r="AN39" s="1"/>
    </row>
    <row r="40" spans="1:40" ht="33" customHeight="1">
      <c r="A40" s="193" t="s">
        <v>16</v>
      </c>
      <c r="B40" s="192"/>
      <c r="C40" s="184">
        <v>0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85">
        <v>0</v>
      </c>
      <c r="U40" s="218">
        <v>0</v>
      </c>
      <c r="V40" s="218">
        <v>0</v>
      </c>
      <c r="W40" s="218">
        <v>0</v>
      </c>
      <c r="X40" s="218">
        <v>0</v>
      </c>
      <c r="Y40" s="218">
        <v>0</v>
      </c>
      <c r="Z40" s="185">
        <v>0</v>
      </c>
      <c r="AA40" s="185">
        <v>0</v>
      </c>
      <c r="AB40" s="185">
        <v>0</v>
      </c>
      <c r="AC40" s="185">
        <v>0</v>
      </c>
      <c r="AD40" s="185">
        <v>0</v>
      </c>
      <c r="AE40" s="185">
        <v>0</v>
      </c>
      <c r="AF40" s="185">
        <v>0</v>
      </c>
      <c r="AG40" s="185">
        <v>0</v>
      </c>
      <c r="AH40" s="185">
        <v>0</v>
      </c>
      <c r="AI40" s="185">
        <v>0</v>
      </c>
      <c r="AJ40" s="185">
        <v>0</v>
      </c>
      <c r="AK40" s="185">
        <v>0</v>
      </c>
      <c r="AL40" s="185">
        <v>0</v>
      </c>
      <c r="AM40" s="1"/>
      <c r="AN40" s="1"/>
    </row>
    <row r="41" spans="1:40" ht="15.75" customHeight="1">
      <c r="A41" s="186" t="s">
        <v>112</v>
      </c>
      <c r="B41" s="187"/>
      <c r="C41" s="184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218"/>
      <c r="V41" s="218"/>
      <c r="W41" s="218"/>
      <c r="X41" s="218"/>
      <c r="Y41" s="218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"/>
      <c r="AN41" s="1"/>
    </row>
    <row r="42" spans="1:40" ht="63">
      <c r="A42" s="193" t="s">
        <v>17</v>
      </c>
      <c r="B42" s="192"/>
      <c r="C42" s="184">
        <v>0</v>
      </c>
      <c r="D42" s="185">
        <v>0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218">
        <v>0</v>
      </c>
      <c r="V42" s="218">
        <v>0</v>
      </c>
      <c r="W42" s="218">
        <v>0</v>
      </c>
      <c r="X42" s="218">
        <v>0</v>
      </c>
      <c r="Y42" s="218">
        <v>0</v>
      </c>
      <c r="Z42" s="185">
        <v>0</v>
      </c>
      <c r="AA42" s="185">
        <v>0</v>
      </c>
      <c r="AB42" s="185">
        <v>0</v>
      </c>
      <c r="AC42" s="185">
        <v>0</v>
      </c>
      <c r="AD42" s="185">
        <v>0</v>
      </c>
      <c r="AE42" s="185">
        <v>0</v>
      </c>
      <c r="AF42" s="185">
        <v>0</v>
      </c>
      <c r="AG42" s="185">
        <v>0</v>
      </c>
      <c r="AH42" s="185">
        <v>0</v>
      </c>
      <c r="AI42" s="185">
        <v>0</v>
      </c>
      <c r="AJ42" s="185">
        <v>0</v>
      </c>
      <c r="AK42" s="185">
        <v>0</v>
      </c>
      <c r="AL42" s="185">
        <v>0</v>
      </c>
      <c r="AM42" s="1"/>
      <c r="AN42" s="1"/>
    </row>
    <row r="43" spans="1:40" ht="15.75" customHeight="1">
      <c r="A43" s="186" t="s">
        <v>112</v>
      </c>
      <c r="B43" s="187"/>
      <c r="C43" s="184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218"/>
      <c r="V43" s="218"/>
      <c r="W43" s="218"/>
      <c r="X43" s="218"/>
      <c r="Y43" s="218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"/>
      <c r="AN43" s="1"/>
    </row>
    <row r="44" spans="1:40" ht="63">
      <c r="A44" s="202" t="s">
        <v>18</v>
      </c>
      <c r="B44" s="183"/>
      <c r="C44" s="189">
        <v>13.558999999999999</v>
      </c>
      <c r="D44" s="190">
        <v>3.3</v>
      </c>
      <c r="E44" s="190">
        <v>10.3</v>
      </c>
      <c r="F44" s="190">
        <v>11.5</v>
      </c>
      <c r="G44" s="190">
        <v>11.5</v>
      </c>
      <c r="H44" s="190">
        <v>14.2</v>
      </c>
      <c r="I44" s="190">
        <v>13.558999999999999</v>
      </c>
      <c r="J44" s="190">
        <v>3.3</v>
      </c>
      <c r="K44" s="190">
        <v>10.3</v>
      </c>
      <c r="L44" s="190">
        <v>11.5</v>
      </c>
      <c r="M44" s="190">
        <v>11.5</v>
      </c>
      <c r="N44" s="190">
        <v>14.2</v>
      </c>
      <c r="O44" s="190"/>
      <c r="P44" s="190">
        <v>0</v>
      </c>
      <c r="Q44" s="185"/>
      <c r="R44" s="185"/>
      <c r="S44" s="185"/>
      <c r="T44" s="185"/>
      <c r="U44" s="219">
        <v>35.700000000000003</v>
      </c>
      <c r="V44" s="219">
        <v>30</v>
      </c>
      <c r="W44" s="219">
        <v>30</v>
      </c>
      <c r="X44" s="219">
        <v>30</v>
      </c>
      <c r="Y44" s="219">
        <v>30</v>
      </c>
      <c r="Z44" s="190">
        <v>30</v>
      </c>
      <c r="AA44" s="190">
        <v>14236</v>
      </c>
      <c r="AB44" s="190">
        <v>11325</v>
      </c>
      <c r="AC44" s="190">
        <v>12016</v>
      </c>
      <c r="AD44" s="190">
        <v>12616</v>
      </c>
      <c r="AE44" s="190">
        <v>12616</v>
      </c>
      <c r="AF44" s="190">
        <v>12616</v>
      </c>
      <c r="AG44" s="190">
        <v>6.0990000000000002</v>
      </c>
      <c r="AH44" s="190">
        <v>4.077</v>
      </c>
      <c r="AI44" s="190">
        <v>4.3259999999999996</v>
      </c>
      <c r="AJ44" s="190">
        <v>4.5419999999999998</v>
      </c>
      <c r="AK44" s="190">
        <v>4.5419999999999998</v>
      </c>
      <c r="AL44" s="190">
        <v>4.5419999999999998</v>
      </c>
      <c r="AM44" s="1"/>
      <c r="AN44" s="1"/>
    </row>
    <row r="45" spans="1:40" ht="15.75" customHeight="1">
      <c r="A45" s="203" t="s">
        <v>112</v>
      </c>
      <c r="B45" s="20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218"/>
      <c r="V45" s="218"/>
      <c r="W45" s="218"/>
      <c r="X45" s="218"/>
      <c r="Y45" s="218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"/>
      <c r="AN45" s="1"/>
    </row>
    <row r="46" spans="1:40" ht="15">
      <c r="A46" s="195" t="s">
        <v>279</v>
      </c>
      <c r="B46" s="187"/>
      <c r="C46" s="184">
        <v>13.558999999999999</v>
      </c>
      <c r="D46" s="185">
        <v>3.3</v>
      </c>
      <c r="E46" s="185">
        <v>10.3</v>
      </c>
      <c r="F46" s="185">
        <v>11.5</v>
      </c>
      <c r="G46" s="185">
        <v>11.5</v>
      </c>
      <c r="H46" s="185">
        <v>14.2</v>
      </c>
      <c r="I46" s="185">
        <v>13.558999999999999</v>
      </c>
      <c r="J46" s="185">
        <v>3.3</v>
      </c>
      <c r="K46" s="185">
        <v>10.3</v>
      </c>
      <c r="L46" s="185">
        <v>11.5</v>
      </c>
      <c r="M46" s="185">
        <v>11.5</v>
      </c>
      <c r="N46" s="185">
        <v>14.2</v>
      </c>
      <c r="O46" s="185"/>
      <c r="P46" s="185"/>
      <c r="Q46" s="185"/>
      <c r="R46" s="185">
        <v>1.6</v>
      </c>
      <c r="S46" s="185">
        <v>1.6</v>
      </c>
      <c r="T46" s="185">
        <v>1.6</v>
      </c>
      <c r="U46" s="218">
        <v>35.700000000000003</v>
      </c>
      <c r="V46" s="218">
        <v>30</v>
      </c>
      <c r="W46" s="218">
        <v>30</v>
      </c>
      <c r="X46" s="218">
        <v>30</v>
      </c>
      <c r="Y46" s="218">
        <v>30</v>
      </c>
      <c r="Z46" s="185">
        <v>30</v>
      </c>
      <c r="AA46" s="185">
        <v>14236</v>
      </c>
      <c r="AB46" s="185">
        <v>11325</v>
      </c>
      <c r="AC46" s="185">
        <v>12016</v>
      </c>
      <c r="AD46" s="185">
        <v>12616</v>
      </c>
      <c r="AE46" s="185">
        <v>12616</v>
      </c>
      <c r="AF46" s="185">
        <v>12616</v>
      </c>
      <c r="AG46" s="185">
        <v>6.0990000000000002</v>
      </c>
      <c r="AH46" s="185">
        <v>4.077</v>
      </c>
      <c r="AI46" s="185">
        <v>4.3259999999999996</v>
      </c>
      <c r="AJ46" s="185">
        <v>4.5419999999999998</v>
      </c>
      <c r="AK46" s="185">
        <v>4.5419999999999998</v>
      </c>
      <c r="AL46" s="185">
        <v>4.5419999999999998</v>
      </c>
      <c r="AM46" s="1"/>
      <c r="AN46" s="1"/>
    </row>
    <row r="47" spans="1:40" ht="15.75" customHeight="1">
      <c r="A47" s="202" t="s">
        <v>19</v>
      </c>
      <c r="B47" s="183"/>
      <c r="C47" s="189">
        <v>227.10599999999999</v>
      </c>
      <c r="D47" s="190">
        <v>173.89699999999999</v>
      </c>
      <c r="E47" s="190">
        <v>158.9</v>
      </c>
      <c r="F47" s="190">
        <v>188.5</v>
      </c>
      <c r="G47" s="190">
        <v>181.3</v>
      </c>
      <c r="H47" s="190">
        <v>195.4</v>
      </c>
      <c r="I47" s="190">
        <v>227.10599999999999</v>
      </c>
      <c r="J47" s="190">
        <v>173.89699999999999</v>
      </c>
      <c r="K47" s="190">
        <v>158.9</v>
      </c>
      <c r="L47" s="190">
        <v>188.5</v>
      </c>
      <c r="M47" s="190">
        <v>181.3</v>
      </c>
      <c r="N47" s="190">
        <v>195.4</v>
      </c>
      <c r="O47" s="190">
        <v>6.6929999999999996</v>
      </c>
      <c r="P47" s="190">
        <v>7.5860000000000003</v>
      </c>
      <c r="Q47" s="190">
        <v>25</v>
      </c>
      <c r="R47" s="190">
        <v>25</v>
      </c>
      <c r="S47" s="190">
        <v>25</v>
      </c>
      <c r="T47" s="190">
        <v>25</v>
      </c>
      <c r="U47" s="219">
        <v>154</v>
      </c>
      <c r="V47" s="219">
        <v>153</v>
      </c>
      <c r="W47" s="219">
        <v>154</v>
      </c>
      <c r="X47" s="219">
        <v>154</v>
      </c>
      <c r="Y47" s="219">
        <v>154</v>
      </c>
      <c r="Z47" s="190">
        <v>154</v>
      </c>
      <c r="AA47" s="190">
        <v>12687</v>
      </c>
      <c r="AB47" s="190">
        <v>17724</v>
      </c>
      <c r="AC47" s="190"/>
      <c r="AD47" s="190"/>
      <c r="AE47" s="190"/>
      <c r="AF47" s="190"/>
      <c r="AG47" s="190">
        <v>23.446999999999999</v>
      </c>
      <c r="AH47" s="190">
        <v>32.542000000000002</v>
      </c>
      <c r="AI47" s="190">
        <v>50</v>
      </c>
      <c r="AJ47" s="190">
        <v>50</v>
      </c>
      <c r="AK47" s="190">
        <v>50</v>
      </c>
      <c r="AL47" s="190">
        <v>50</v>
      </c>
      <c r="AM47" s="1"/>
      <c r="AN47" s="1"/>
    </row>
    <row r="48" spans="1:40" ht="15.75" customHeight="1">
      <c r="A48" s="186" t="s">
        <v>112</v>
      </c>
      <c r="B48" s="187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218"/>
      <c r="V48" s="218"/>
      <c r="W48" s="218"/>
      <c r="X48" s="218"/>
      <c r="Y48" s="218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"/>
      <c r="AN48" s="1"/>
    </row>
    <row r="49" spans="1:40" ht="45">
      <c r="A49" s="195" t="s">
        <v>280</v>
      </c>
      <c r="B49" s="187"/>
      <c r="C49" s="184">
        <v>227.10599999999999</v>
      </c>
      <c r="D49" s="185">
        <v>173.89699999999999</v>
      </c>
      <c r="E49" s="185">
        <v>158.9</v>
      </c>
      <c r="F49" s="185">
        <v>188.5</v>
      </c>
      <c r="G49" s="185">
        <v>181.3</v>
      </c>
      <c r="H49" s="185">
        <v>195.4</v>
      </c>
      <c r="I49" s="185">
        <v>227.10599999999999</v>
      </c>
      <c r="J49" s="185">
        <v>173.89699999999999</v>
      </c>
      <c r="K49" s="185">
        <v>158.9</v>
      </c>
      <c r="L49" s="185">
        <v>188.5</v>
      </c>
      <c r="M49" s="185">
        <v>181.3</v>
      </c>
      <c r="N49" s="185">
        <v>195.4</v>
      </c>
      <c r="O49" s="185">
        <v>6.6929999999999996</v>
      </c>
      <c r="P49" s="185">
        <v>7.5860000000000003</v>
      </c>
      <c r="Q49" s="185">
        <v>25</v>
      </c>
      <c r="R49" s="185">
        <v>25</v>
      </c>
      <c r="S49" s="185">
        <v>25</v>
      </c>
      <c r="T49" s="185">
        <v>25</v>
      </c>
      <c r="U49" s="218">
        <v>154</v>
      </c>
      <c r="V49" s="218">
        <v>153</v>
      </c>
      <c r="W49" s="218">
        <v>154</v>
      </c>
      <c r="X49" s="218">
        <v>154</v>
      </c>
      <c r="Y49" s="218">
        <v>154</v>
      </c>
      <c r="Z49" s="185">
        <v>154</v>
      </c>
      <c r="AA49" s="185">
        <v>23695</v>
      </c>
      <c r="AB49" s="185">
        <v>24126</v>
      </c>
      <c r="AC49" s="185">
        <v>24300</v>
      </c>
      <c r="AD49" s="185">
        <v>24300</v>
      </c>
      <c r="AE49" s="185">
        <v>24500</v>
      </c>
      <c r="AF49" s="185">
        <v>24500</v>
      </c>
      <c r="AG49" s="185">
        <v>23447</v>
      </c>
      <c r="AH49" s="185">
        <v>32.542000000000002</v>
      </c>
      <c r="AI49" s="185">
        <v>50</v>
      </c>
      <c r="AJ49" s="185">
        <v>50</v>
      </c>
      <c r="AK49" s="185">
        <v>50</v>
      </c>
      <c r="AL49" s="185">
        <v>50</v>
      </c>
      <c r="AM49" s="1"/>
      <c r="AN49" s="1"/>
    </row>
    <row r="50" spans="1:40" ht="15.75" customHeight="1">
      <c r="A50" s="202" t="s">
        <v>20</v>
      </c>
      <c r="B50" s="183"/>
      <c r="C50" s="184">
        <v>0</v>
      </c>
      <c r="D50" s="185"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218">
        <v>0</v>
      </c>
      <c r="V50" s="218">
        <v>0</v>
      </c>
      <c r="W50" s="218">
        <v>0</v>
      </c>
      <c r="X50" s="218">
        <v>0</v>
      </c>
      <c r="Y50" s="218">
        <v>0</v>
      </c>
      <c r="Z50" s="185">
        <v>0</v>
      </c>
      <c r="AA50" s="185">
        <v>0</v>
      </c>
      <c r="AB50" s="185">
        <v>0</v>
      </c>
      <c r="AC50" s="185">
        <v>0</v>
      </c>
      <c r="AD50" s="185">
        <v>0</v>
      </c>
      <c r="AE50" s="185">
        <v>0</v>
      </c>
      <c r="AF50" s="185">
        <v>0</v>
      </c>
      <c r="AG50" s="185">
        <v>0</v>
      </c>
      <c r="AH50" s="185">
        <v>0</v>
      </c>
      <c r="AI50" s="185">
        <v>0</v>
      </c>
      <c r="AJ50" s="185">
        <v>0</v>
      </c>
      <c r="AK50" s="185">
        <v>0</v>
      </c>
      <c r="AL50" s="185">
        <v>0</v>
      </c>
      <c r="AM50" s="1"/>
      <c r="AN50" s="1"/>
    </row>
    <row r="51" spans="1:40" ht="15.75" customHeight="1">
      <c r="A51" s="186" t="s">
        <v>112</v>
      </c>
      <c r="B51" s="187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218"/>
      <c r="V51" s="218"/>
      <c r="W51" s="218"/>
      <c r="X51" s="218"/>
      <c r="Y51" s="218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"/>
      <c r="AN51" s="1"/>
    </row>
    <row r="52" spans="1:40" ht="15.75" customHeight="1">
      <c r="A52" s="202" t="s">
        <v>21</v>
      </c>
      <c r="B52" s="183"/>
      <c r="C52" s="189">
        <f>C54+C55+C56+C57+C58+C59+C60</f>
        <v>42.195999999999998</v>
      </c>
      <c r="D52" s="190">
        <v>32.776000000000003</v>
      </c>
      <c r="E52" s="190">
        <v>33.581000000000003</v>
      </c>
      <c r="F52" s="190">
        <v>36.664000000000001</v>
      </c>
      <c r="G52" s="190">
        <v>39.412999999999997</v>
      </c>
      <c r="H52" s="190">
        <v>39.412999999999997</v>
      </c>
      <c r="I52" s="190">
        <v>42.195999999999998</v>
      </c>
      <c r="J52" s="190">
        <v>32.776000000000003</v>
      </c>
      <c r="K52" s="190">
        <v>33.581000000000003</v>
      </c>
      <c r="L52" s="190">
        <v>36.664000000000001</v>
      </c>
      <c r="M52" s="190">
        <v>39.412999999999997</v>
      </c>
      <c r="N52" s="190">
        <v>39.412999999999997</v>
      </c>
      <c r="O52" s="190">
        <v>22.407</v>
      </c>
      <c r="P52" s="190">
        <v>14.664999999999999</v>
      </c>
      <c r="Q52" s="190">
        <v>15.26</v>
      </c>
      <c r="R52" s="190">
        <v>15.66</v>
      </c>
      <c r="S52" s="190">
        <v>16.059999999999999</v>
      </c>
      <c r="T52" s="190">
        <v>16.059999999999999</v>
      </c>
      <c r="U52" s="219">
        <v>68</v>
      </c>
      <c r="V52" s="219">
        <v>75</v>
      </c>
      <c r="W52" s="219">
        <v>76</v>
      </c>
      <c r="X52" s="219">
        <v>77</v>
      </c>
      <c r="Y52" s="219">
        <v>77</v>
      </c>
      <c r="Z52" s="190">
        <v>77</v>
      </c>
      <c r="AA52" s="190">
        <v>6806</v>
      </c>
      <c r="AB52" s="190">
        <v>5694</v>
      </c>
      <c r="AC52" s="190">
        <v>5961</v>
      </c>
      <c r="AD52" s="190">
        <v>5981</v>
      </c>
      <c r="AE52" s="190">
        <v>6017</v>
      </c>
      <c r="AF52" s="190">
        <v>6017</v>
      </c>
      <c r="AG52" s="190">
        <v>5.5540000000000003</v>
      </c>
      <c r="AH52" s="190">
        <v>5.125</v>
      </c>
      <c r="AI52" s="190">
        <v>5.4370000000000003</v>
      </c>
      <c r="AJ52" s="190">
        <v>5.4550000000000001</v>
      </c>
      <c r="AK52" s="190">
        <v>5.56</v>
      </c>
      <c r="AL52" s="190">
        <v>5.56</v>
      </c>
      <c r="AM52" s="1"/>
      <c r="AN52" s="1"/>
    </row>
    <row r="53" spans="1:40" ht="15.75" customHeight="1">
      <c r="A53" s="186" t="s">
        <v>112</v>
      </c>
      <c r="B53" s="187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218"/>
      <c r="V53" s="218"/>
      <c r="W53" s="218"/>
      <c r="X53" s="218"/>
      <c r="Y53" s="218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"/>
      <c r="AN53" s="1"/>
    </row>
    <row r="54" spans="1:40" ht="15">
      <c r="A54" s="195" t="s">
        <v>281</v>
      </c>
      <c r="B54" s="187"/>
      <c r="C54" s="184">
        <v>4.6760000000000002</v>
      </c>
      <c r="D54" s="185">
        <v>4.6280000000000001</v>
      </c>
      <c r="E54" s="185">
        <v>4.6500000000000004</v>
      </c>
      <c r="F54" s="185">
        <v>4.6550000000000002</v>
      </c>
      <c r="G54" s="185">
        <v>4.6580000000000004</v>
      </c>
      <c r="H54" s="185">
        <v>4.6580000000000004</v>
      </c>
      <c r="I54" s="185">
        <v>4.6760000000000002</v>
      </c>
      <c r="J54" s="185">
        <v>4.6280000000000001</v>
      </c>
      <c r="K54" s="185">
        <v>4.6500000000000004</v>
      </c>
      <c r="L54" s="185">
        <v>4.6550000000000002</v>
      </c>
      <c r="M54" s="185">
        <v>4.6580000000000004</v>
      </c>
      <c r="N54" s="185">
        <v>4.6580000000000004</v>
      </c>
      <c r="O54" s="185">
        <v>4.6760000000000002</v>
      </c>
      <c r="P54" s="185">
        <v>5</v>
      </c>
      <c r="Q54" s="185">
        <v>5</v>
      </c>
      <c r="R54" s="185">
        <v>5</v>
      </c>
      <c r="S54" s="185">
        <v>5</v>
      </c>
      <c r="T54" s="185">
        <v>5</v>
      </c>
      <c r="U54" s="218">
        <v>8</v>
      </c>
      <c r="V54" s="218">
        <v>9</v>
      </c>
      <c r="W54" s="218">
        <v>9</v>
      </c>
      <c r="X54" s="218">
        <v>9</v>
      </c>
      <c r="Y54" s="218">
        <v>9</v>
      </c>
      <c r="Z54" s="185">
        <v>9</v>
      </c>
      <c r="AA54" s="185">
        <v>6804</v>
      </c>
      <c r="AB54" s="185">
        <v>6481</v>
      </c>
      <c r="AC54" s="185">
        <v>7407</v>
      </c>
      <c r="AD54" s="185">
        <v>7407</v>
      </c>
      <c r="AE54" s="185">
        <v>7407</v>
      </c>
      <c r="AF54" s="185">
        <v>7407</v>
      </c>
      <c r="AG54" s="185">
        <v>0.85899999999999999</v>
      </c>
      <c r="AH54" s="185">
        <v>0.7</v>
      </c>
      <c r="AI54" s="185">
        <v>0.8</v>
      </c>
      <c r="AJ54" s="185">
        <v>0.8</v>
      </c>
      <c r="AK54" s="185">
        <v>0.8</v>
      </c>
      <c r="AL54" s="185">
        <v>0.8</v>
      </c>
      <c r="AM54" s="1"/>
      <c r="AN54" s="1"/>
    </row>
    <row r="55" spans="1:40" ht="15">
      <c r="A55" s="195" t="s">
        <v>282</v>
      </c>
      <c r="B55" s="187"/>
      <c r="C55" s="184">
        <v>2.4020000000000001</v>
      </c>
      <c r="D55" s="185">
        <v>0.5</v>
      </c>
      <c r="E55" s="185">
        <v>0.5</v>
      </c>
      <c r="F55" s="185">
        <v>0.6</v>
      </c>
      <c r="G55" s="185">
        <v>0.7</v>
      </c>
      <c r="H55" s="185">
        <v>0.7</v>
      </c>
      <c r="I55" s="185">
        <v>2.4020000000000001</v>
      </c>
      <c r="J55" s="185">
        <v>0.5</v>
      </c>
      <c r="K55" s="185">
        <v>0.5</v>
      </c>
      <c r="L55" s="185">
        <v>0.6</v>
      </c>
      <c r="M55" s="185">
        <v>0.7</v>
      </c>
      <c r="N55" s="185">
        <v>0.7</v>
      </c>
      <c r="O55" s="185"/>
      <c r="P55" s="185"/>
      <c r="Q55" s="185">
        <v>5</v>
      </c>
      <c r="R55" s="185">
        <v>5</v>
      </c>
      <c r="S55" s="185">
        <v>5</v>
      </c>
      <c r="T55" s="185">
        <v>5</v>
      </c>
      <c r="U55" s="218">
        <v>12</v>
      </c>
      <c r="V55" s="218">
        <v>14</v>
      </c>
      <c r="W55" s="218">
        <v>14</v>
      </c>
      <c r="X55" s="218">
        <v>14</v>
      </c>
      <c r="Y55" s="218">
        <v>14</v>
      </c>
      <c r="Z55" s="185">
        <v>14</v>
      </c>
      <c r="AA55" s="185">
        <v>1440</v>
      </c>
      <c r="AB55" s="185">
        <v>1190</v>
      </c>
      <c r="AC55" s="185">
        <v>1785</v>
      </c>
      <c r="AD55" s="185">
        <v>1786</v>
      </c>
      <c r="AE55" s="185">
        <v>1786</v>
      </c>
      <c r="AF55" s="185">
        <v>1786</v>
      </c>
      <c r="AG55" s="185">
        <v>0.42499999999999999</v>
      </c>
      <c r="AH55" s="185">
        <v>0.2</v>
      </c>
      <c r="AI55" s="185">
        <v>0.3</v>
      </c>
      <c r="AJ55" s="185">
        <v>0.3</v>
      </c>
      <c r="AK55" s="185">
        <v>0.3</v>
      </c>
      <c r="AL55" s="185">
        <v>0.3</v>
      </c>
      <c r="AM55" s="1"/>
      <c r="AN55" s="1"/>
    </row>
    <row r="56" spans="1:40" ht="16.5" customHeight="1">
      <c r="A56" s="195" t="s">
        <v>283</v>
      </c>
      <c r="B56" s="183"/>
      <c r="C56" s="184">
        <v>13.757</v>
      </c>
      <c r="D56" s="185">
        <v>11.3</v>
      </c>
      <c r="E56" s="185">
        <v>11.36</v>
      </c>
      <c r="F56" s="185">
        <v>12.8</v>
      </c>
      <c r="G56" s="185">
        <v>13.9</v>
      </c>
      <c r="H56" s="185">
        <v>13.9</v>
      </c>
      <c r="I56" s="185">
        <v>13.757</v>
      </c>
      <c r="J56" s="185">
        <v>11.3</v>
      </c>
      <c r="K56" s="185">
        <v>11.36</v>
      </c>
      <c r="L56" s="185">
        <v>12.8</v>
      </c>
      <c r="M56" s="185">
        <v>13.9</v>
      </c>
      <c r="N56" s="185">
        <v>13.9</v>
      </c>
      <c r="O56" s="185">
        <v>13.757</v>
      </c>
      <c r="P56" s="185">
        <v>5.62</v>
      </c>
      <c r="Q56" s="185">
        <v>5.7</v>
      </c>
      <c r="R56" s="185">
        <v>5.7</v>
      </c>
      <c r="S56" s="185">
        <v>5.7</v>
      </c>
      <c r="T56" s="185">
        <v>5.7</v>
      </c>
      <c r="U56" s="218">
        <v>23</v>
      </c>
      <c r="V56" s="218">
        <v>25</v>
      </c>
      <c r="W56" s="218">
        <v>25</v>
      </c>
      <c r="X56" s="218">
        <v>25</v>
      </c>
      <c r="Y56" s="218">
        <v>25</v>
      </c>
      <c r="Z56" s="185">
        <v>25</v>
      </c>
      <c r="AA56" s="185">
        <v>8666</v>
      </c>
      <c r="AB56" s="185">
        <v>8666</v>
      </c>
      <c r="AC56" s="185">
        <v>8670</v>
      </c>
      <c r="AD56" s="185">
        <v>8675</v>
      </c>
      <c r="AE56" s="185">
        <v>9333</v>
      </c>
      <c r="AF56" s="185">
        <v>9333</v>
      </c>
      <c r="AG56" s="185">
        <v>2.556</v>
      </c>
      <c r="AH56" s="185">
        <v>2.6</v>
      </c>
      <c r="AI56" s="185">
        <v>2.7</v>
      </c>
      <c r="AJ56" s="185">
        <v>2.7</v>
      </c>
      <c r="AK56" s="185">
        <v>2.8</v>
      </c>
      <c r="AL56" s="185">
        <v>2.8</v>
      </c>
      <c r="AM56" s="1"/>
      <c r="AN56" s="1"/>
    </row>
    <row r="57" spans="1:40" ht="15.75" customHeight="1">
      <c r="A57" s="195" t="s">
        <v>284</v>
      </c>
      <c r="B57" s="187"/>
      <c r="C57" s="184">
        <v>3.931</v>
      </c>
      <c r="D57" s="185">
        <v>3.26</v>
      </c>
      <c r="E57" s="185">
        <v>3.262</v>
      </c>
      <c r="F57" s="185">
        <v>4.0999999999999996</v>
      </c>
      <c r="G57" s="185">
        <v>4.1050000000000004</v>
      </c>
      <c r="H57" s="185">
        <v>4.1050000000000004</v>
      </c>
      <c r="I57" s="185">
        <v>3.931</v>
      </c>
      <c r="J57" s="185">
        <v>3.26</v>
      </c>
      <c r="K57" s="185">
        <v>3.262</v>
      </c>
      <c r="L57" s="185">
        <v>4.0999999999999996</v>
      </c>
      <c r="M57" s="185">
        <v>4.1050000000000004</v>
      </c>
      <c r="N57" s="185">
        <v>4.1050000000000004</v>
      </c>
      <c r="O57" s="185">
        <v>3.931</v>
      </c>
      <c r="P57" s="185">
        <v>4</v>
      </c>
      <c r="Q57" s="185">
        <v>4.5</v>
      </c>
      <c r="R57" s="185">
        <v>4.9000000000000004</v>
      </c>
      <c r="S57" s="185">
        <v>5.3</v>
      </c>
      <c r="T57" s="185">
        <v>5.3</v>
      </c>
      <c r="U57" s="218">
        <v>7</v>
      </c>
      <c r="V57" s="218">
        <v>9</v>
      </c>
      <c r="W57" s="218">
        <v>10</v>
      </c>
      <c r="X57" s="218">
        <v>10</v>
      </c>
      <c r="Y57" s="218">
        <v>11</v>
      </c>
      <c r="Z57" s="185">
        <v>11</v>
      </c>
      <c r="AA57" s="185">
        <v>6250</v>
      </c>
      <c r="AB57" s="185">
        <v>5787</v>
      </c>
      <c r="AC57" s="185">
        <v>5525</v>
      </c>
      <c r="AD57" s="185">
        <v>5333</v>
      </c>
      <c r="AE57" s="185">
        <v>4886</v>
      </c>
      <c r="AF57" s="185">
        <v>7886</v>
      </c>
      <c r="AG57" s="185">
        <v>0.72599999999999998</v>
      </c>
      <c r="AH57" s="185">
        <v>0.625</v>
      </c>
      <c r="AI57" s="185">
        <v>0.63</v>
      </c>
      <c r="AJ57" s="185">
        <v>0.64</v>
      </c>
      <c r="AK57" s="185">
        <v>0.64500000000000002</v>
      </c>
      <c r="AL57" s="185">
        <v>0.64500000000000002</v>
      </c>
      <c r="AM57" s="1"/>
      <c r="AN57" s="1"/>
    </row>
    <row r="58" spans="1:40" ht="12.75" customHeight="1">
      <c r="A58" s="195" t="s">
        <v>285</v>
      </c>
      <c r="B58" s="187"/>
      <c r="C58" s="184">
        <v>7.0279999999999996</v>
      </c>
      <c r="D58" s="185">
        <v>3.0019999999999998</v>
      </c>
      <c r="E58" s="185">
        <v>3.5</v>
      </c>
      <c r="F58" s="185">
        <v>4.2</v>
      </c>
      <c r="G58" s="185">
        <v>4.5</v>
      </c>
      <c r="H58" s="185">
        <v>4.5</v>
      </c>
      <c r="I58" s="185">
        <v>7.0279999999999996</v>
      </c>
      <c r="J58" s="185">
        <v>3.0019999999999998</v>
      </c>
      <c r="K58" s="185">
        <v>3.5</v>
      </c>
      <c r="L58" s="185">
        <v>4.2</v>
      </c>
      <c r="M58" s="185">
        <v>4.5</v>
      </c>
      <c r="N58" s="185">
        <v>4.5</v>
      </c>
      <c r="O58" s="185"/>
      <c r="P58" s="185">
        <v>5.5E-2</v>
      </c>
      <c r="Q58" s="185">
        <v>4.5999999999999999E-2</v>
      </c>
      <c r="R58" s="185">
        <v>5.8999999999999997E-2</v>
      </c>
      <c r="S58" s="185">
        <v>0.06</v>
      </c>
      <c r="T58" s="185">
        <v>0.06</v>
      </c>
      <c r="U58" s="218">
        <v>6</v>
      </c>
      <c r="V58" s="218">
        <v>6</v>
      </c>
      <c r="W58" s="218">
        <v>6</v>
      </c>
      <c r="X58" s="218">
        <v>6</v>
      </c>
      <c r="Y58" s="218">
        <v>6</v>
      </c>
      <c r="Z58" s="185">
        <v>6</v>
      </c>
      <c r="AA58" s="185">
        <v>4500</v>
      </c>
      <c r="AB58" s="185">
        <v>4550</v>
      </c>
      <c r="AC58" s="185">
        <v>4555</v>
      </c>
      <c r="AD58" s="185">
        <v>4560</v>
      </c>
      <c r="AE58" s="185">
        <v>4560</v>
      </c>
      <c r="AF58" s="185">
        <v>4560</v>
      </c>
      <c r="AG58" s="185">
        <v>0.82099999999999995</v>
      </c>
      <c r="AH58" s="185">
        <v>0.83</v>
      </c>
      <c r="AI58" s="185">
        <v>0.83499999999999996</v>
      </c>
      <c r="AJ58" s="185">
        <v>0.84</v>
      </c>
      <c r="AK58" s="185">
        <v>0.84</v>
      </c>
      <c r="AL58" s="185">
        <v>0.84</v>
      </c>
      <c r="AM58" s="1"/>
      <c r="AN58" s="1"/>
    </row>
    <row r="59" spans="1:40" ht="15">
      <c r="A59" s="195" t="s">
        <v>286</v>
      </c>
      <c r="B59" s="187"/>
      <c r="C59" s="184">
        <v>10.002000000000001</v>
      </c>
      <c r="D59" s="185">
        <v>10.050000000000001</v>
      </c>
      <c r="E59" s="185">
        <v>10.009</v>
      </c>
      <c r="F59" s="185">
        <v>10.009</v>
      </c>
      <c r="G59" s="185">
        <v>11.1</v>
      </c>
      <c r="H59" s="185">
        <v>11.1</v>
      </c>
      <c r="I59" s="185">
        <v>10.002000000000001</v>
      </c>
      <c r="J59" s="185">
        <v>10.050000000000001</v>
      </c>
      <c r="K59" s="185">
        <v>10.009</v>
      </c>
      <c r="L59" s="185">
        <v>10.009</v>
      </c>
      <c r="M59" s="185">
        <v>11.1</v>
      </c>
      <c r="N59" s="185">
        <v>11.1</v>
      </c>
      <c r="O59" s="185"/>
      <c r="P59" s="185">
        <v>8.4000000000000005E-2</v>
      </c>
      <c r="Q59" s="185">
        <v>8.2000000000000003E-2</v>
      </c>
      <c r="R59" s="185">
        <v>8.8999999999999996E-2</v>
      </c>
      <c r="S59" s="185">
        <v>9.8000000000000004E-2</v>
      </c>
      <c r="T59" s="185">
        <v>9.8000000000000004E-2</v>
      </c>
      <c r="U59" s="218">
        <v>5</v>
      </c>
      <c r="V59" s="218">
        <v>5</v>
      </c>
      <c r="W59" s="218">
        <v>5</v>
      </c>
      <c r="X59" s="218">
        <v>5</v>
      </c>
      <c r="Y59" s="218">
        <v>5</v>
      </c>
      <c r="Z59" s="185">
        <v>5</v>
      </c>
      <c r="AA59" s="185">
        <v>4800</v>
      </c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"/>
      <c r="AN59" s="1"/>
    </row>
    <row r="60" spans="1:40" ht="12.75" customHeight="1">
      <c r="A60" s="195" t="s">
        <v>287</v>
      </c>
      <c r="B60" s="183"/>
      <c r="C60" s="184">
        <v>0.4</v>
      </c>
      <c r="D60" s="185">
        <v>3.5999999999999997E-2</v>
      </c>
      <c r="E60" s="185">
        <v>0.3</v>
      </c>
      <c r="F60" s="185">
        <v>0.3</v>
      </c>
      <c r="G60" s="185">
        <v>0.45</v>
      </c>
      <c r="H60" s="185">
        <v>0.45</v>
      </c>
      <c r="I60" s="185">
        <v>0.4</v>
      </c>
      <c r="J60" s="185">
        <v>3.5999999999999997E-2</v>
      </c>
      <c r="K60" s="185">
        <v>0.3</v>
      </c>
      <c r="L60" s="185">
        <v>0.3</v>
      </c>
      <c r="M60" s="185">
        <v>0.45</v>
      </c>
      <c r="N60" s="185">
        <v>0.45</v>
      </c>
      <c r="O60" s="185">
        <v>4.2999999999999997E-2</v>
      </c>
      <c r="P60" s="185">
        <v>4.4999999999999998E-2</v>
      </c>
      <c r="Q60" s="185">
        <v>0.06</v>
      </c>
      <c r="R60" s="185">
        <v>0.06</v>
      </c>
      <c r="S60" s="185">
        <v>0.06</v>
      </c>
      <c r="T60" s="185">
        <v>0.06</v>
      </c>
      <c r="U60" s="218">
        <v>7</v>
      </c>
      <c r="V60" s="218">
        <v>7</v>
      </c>
      <c r="W60" s="218">
        <v>7</v>
      </c>
      <c r="X60" s="218">
        <v>7</v>
      </c>
      <c r="Y60" s="218">
        <v>7</v>
      </c>
      <c r="Z60" s="185">
        <v>7</v>
      </c>
      <c r="AA60" s="185">
        <v>3836</v>
      </c>
      <c r="AB60" s="185">
        <v>2024</v>
      </c>
      <c r="AC60" s="185">
        <v>2047</v>
      </c>
      <c r="AD60" s="185">
        <v>2083</v>
      </c>
      <c r="AE60" s="185">
        <v>2083</v>
      </c>
      <c r="AF60" s="185">
        <v>2083</v>
      </c>
      <c r="AG60" s="185">
        <v>0.16700000000000001</v>
      </c>
      <c r="AH60" s="185">
        <v>0.17</v>
      </c>
      <c r="AI60" s="185">
        <v>0.17199999999999999</v>
      </c>
      <c r="AJ60" s="185">
        <v>0.17499999999999999</v>
      </c>
      <c r="AK60" s="185">
        <v>0.17499999999999999</v>
      </c>
      <c r="AL60" s="185">
        <v>0.17499999999999999</v>
      </c>
      <c r="AM60" s="1"/>
      <c r="AN60" s="1"/>
    </row>
    <row r="61" spans="1:40" ht="12.75" customHeight="1">
      <c r="A61" s="196"/>
      <c r="B61" s="187"/>
      <c r="C61" s="184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218"/>
      <c r="V61" s="218"/>
      <c r="W61" s="218"/>
      <c r="X61" s="218"/>
      <c r="Y61" s="218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"/>
      <c r="AN61" s="1"/>
    </row>
    <row r="62" spans="1:40" ht="47.25">
      <c r="A62" s="202" t="s">
        <v>106</v>
      </c>
      <c r="B62" s="187"/>
      <c r="C62" s="189">
        <v>124.873</v>
      </c>
      <c r="D62" s="190">
        <v>112.416</v>
      </c>
      <c r="E62" s="190">
        <v>109.8</v>
      </c>
      <c r="F62" s="190">
        <v>120.8</v>
      </c>
      <c r="G62" s="190">
        <v>127</v>
      </c>
      <c r="H62" s="190">
        <v>135</v>
      </c>
      <c r="I62" s="190">
        <v>124.873</v>
      </c>
      <c r="J62" s="190">
        <v>112.416</v>
      </c>
      <c r="K62" s="190">
        <v>109.8</v>
      </c>
      <c r="L62" s="190">
        <v>120.8</v>
      </c>
      <c r="M62" s="190">
        <v>127</v>
      </c>
      <c r="N62" s="190">
        <v>135</v>
      </c>
      <c r="O62" s="190">
        <v>34.055999999999997</v>
      </c>
      <c r="P62" s="190">
        <v>34.5</v>
      </c>
      <c r="Q62" s="190">
        <v>34.6</v>
      </c>
      <c r="R62" s="190">
        <v>36</v>
      </c>
      <c r="S62" s="190">
        <v>36</v>
      </c>
      <c r="T62" s="190">
        <v>36</v>
      </c>
      <c r="U62" s="219">
        <v>113</v>
      </c>
      <c r="V62" s="219">
        <v>116</v>
      </c>
      <c r="W62" s="219">
        <v>116</v>
      </c>
      <c r="X62" s="219">
        <v>116</v>
      </c>
      <c r="Y62" s="219">
        <v>116</v>
      </c>
      <c r="Z62" s="190">
        <v>116</v>
      </c>
      <c r="AA62" s="190">
        <v>211268</v>
      </c>
      <c r="AB62" s="190">
        <v>12787</v>
      </c>
      <c r="AC62" s="190">
        <v>24683</v>
      </c>
      <c r="AD62" s="190">
        <v>24698</v>
      </c>
      <c r="AE62" s="190">
        <v>24712</v>
      </c>
      <c r="AF62" s="190">
        <v>24712</v>
      </c>
      <c r="AG62" s="190">
        <v>28.704999999999998</v>
      </c>
      <c r="AH62" s="190">
        <v>17.18</v>
      </c>
      <c r="AI62" s="190">
        <v>34.36</v>
      </c>
      <c r="AJ62" s="190">
        <v>34.380000000000003</v>
      </c>
      <c r="AK62" s="190">
        <v>34.4</v>
      </c>
      <c r="AL62" s="190" t="s">
        <v>324</v>
      </c>
      <c r="AM62" s="1"/>
      <c r="AN62" s="1"/>
    </row>
    <row r="63" spans="1:40" ht="15">
      <c r="A63" s="186" t="s">
        <v>112</v>
      </c>
      <c r="B63" s="187"/>
      <c r="C63" s="184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218"/>
      <c r="V63" s="218"/>
      <c r="W63" s="218"/>
      <c r="X63" s="218"/>
      <c r="Y63" s="218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"/>
      <c r="AN63" s="1"/>
    </row>
    <row r="64" spans="1:40" ht="12.75" customHeight="1">
      <c r="A64" s="195" t="s">
        <v>288</v>
      </c>
      <c r="B64" s="183"/>
      <c r="C64" s="184">
        <v>124.873</v>
      </c>
      <c r="D64" s="185">
        <v>112.416</v>
      </c>
      <c r="E64" s="185">
        <v>109.8</v>
      </c>
      <c r="F64" s="185">
        <v>120.8</v>
      </c>
      <c r="G64" s="185">
        <v>127</v>
      </c>
      <c r="H64" s="185">
        <v>135</v>
      </c>
      <c r="I64" s="185">
        <v>124.873</v>
      </c>
      <c r="J64" s="185">
        <v>112.416</v>
      </c>
      <c r="K64" s="185">
        <v>109.8</v>
      </c>
      <c r="L64" s="185">
        <v>120.8</v>
      </c>
      <c r="M64" s="185">
        <v>127</v>
      </c>
      <c r="N64" s="185">
        <v>135</v>
      </c>
      <c r="O64" s="185">
        <v>34.055999999999997</v>
      </c>
      <c r="P64" s="185">
        <v>34.5</v>
      </c>
      <c r="Q64" s="185">
        <v>34.6</v>
      </c>
      <c r="R64" s="185">
        <v>36</v>
      </c>
      <c r="S64" s="185">
        <v>36</v>
      </c>
      <c r="T64" s="185">
        <v>36</v>
      </c>
      <c r="U64" s="218">
        <v>113</v>
      </c>
      <c r="V64" s="218">
        <v>116</v>
      </c>
      <c r="W64" s="218">
        <v>116</v>
      </c>
      <c r="X64" s="218">
        <v>116</v>
      </c>
      <c r="Y64" s="218">
        <v>116</v>
      </c>
      <c r="Z64" s="185">
        <v>116</v>
      </c>
      <c r="AA64" s="185">
        <v>21168</v>
      </c>
      <c r="AB64" s="185">
        <v>12787</v>
      </c>
      <c r="AC64" s="185">
        <v>24683</v>
      </c>
      <c r="AD64" s="185">
        <v>24698</v>
      </c>
      <c r="AE64" s="185">
        <v>24712</v>
      </c>
      <c r="AF64" s="185">
        <v>24712</v>
      </c>
      <c r="AG64" s="185">
        <v>28.704999999999998</v>
      </c>
      <c r="AH64" s="185">
        <v>17.18</v>
      </c>
      <c r="AI64" s="185">
        <v>34.36</v>
      </c>
      <c r="AJ64" s="185">
        <v>34.380000000000003</v>
      </c>
      <c r="AK64" s="185">
        <v>34.4</v>
      </c>
      <c r="AL64" s="185">
        <v>34.4</v>
      </c>
      <c r="AM64" s="1"/>
      <c r="AN64" s="1"/>
    </row>
    <row r="65" spans="1:40" ht="12.75" customHeight="1">
      <c r="A65" s="196"/>
      <c r="B65" s="187"/>
      <c r="C65" s="184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218"/>
      <c r="V65" s="218"/>
      <c r="W65" s="218"/>
      <c r="X65" s="218"/>
      <c r="Y65" s="218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"/>
      <c r="AN65" s="1"/>
    </row>
    <row r="66" spans="1:40" ht="15.75">
      <c r="A66" s="202" t="s">
        <v>22</v>
      </c>
      <c r="B66" s="187"/>
      <c r="C66" s="189">
        <v>0</v>
      </c>
      <c r="D66" s="190">
        <v>0</v>
      </c>
      <c r="E66" s="190">
        <v>0</v>
      </c>
      <c r="F66" s="190">
        <v>0</v>
      </c>
      <c r="G66" s="190">
        <v>0</v>
      </c>
      <c r="H66" s="190">
        <v>0</v>
      </c>
      <c r="I66" s="190">
        <v>0</v>
      </c>
      <c r="J66" s="190">
        <v>0</v>
      </c>
      <c r="K66" s="190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219">
        <v>0</v>
      </c>
      <c r="V66" s="219">
        <v>0</v>
      </c>
      <c r="W66" s="219">
        <v>0</v>
      </c>
      <c r="X66" s="219">
        <v>0</v>
      </c>
      <c r="Y66" s="219">
        <v>0</v>
      </c>
      <c r="Z66" s="190">
        <v>0</v>
      </c>
      <c r="AA66" s="190">
        <v>0</v>
      </c>
      <c r="AB66" s="190">
        <v>0</v>
      </c>
      <c r="AC66" s="190">
        <v>0</v>
      </c>
      <c r="AD66" s="190">
        <v>0</v>
      </c>
      <c r="AE66" s="190">
        <v>0</v>
      </c>
      <c r="AF66" s="190">
        <v>0</v>
      </c>
      <c r="AG66" s="190">
        <v>0</v>
      </c>
      <c r="AH66" s="190">
        <v>0</v>
      </c>
      <c r="AI66" s="190">
        <v>0</v>
      </c>
      <c r="AJ66" s="190">
        <v>0</v>
      </c>
      <c r="AK66" s="190">
        <v>0</v>
      </c>
      <c r="AL66" s="190">
        <v>0</v>
      </c>
      <c r="AM66" s="1"/>
      <c r="AN66" s="1"/>
    </row>
    <row r="67" spans="1:40" ht="15.75">
      <c r="A67" s="186" t="s">
        <v>112</v>
      </c>
      <c r="B67" s="183"/>
      <c r="C67" s="184"/>
      <c r="D67" s="184"/>
      <c r="E67" s="184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218"/>
      <c r="V67" s="218"/>
      <c r="W67" s="218"/>
      <c r="X67" s="218"/>
      <c r="Y67" s="218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"/>
      <c r="AN67" s="1"/>
    </row>
    <row r="68" spans="1:40" ht="15.75">
      <c r="A68" s="202" t="s">
        <v>23</v>
      </c>
      <c r="B68" s="187"/>
      <c r="C68" s="189">
        <v>43.633000000000003</v>
      </c>
      <c r="D68" s="189">
        <v>30.507999999999999</v>
      </c>
      <c r="E68" s="189">
        <v>30.7</v>
      </c>
      <c r="F68" s="190">
        <v>32.1</v>
      </c>
      <c r="G68" s="190">
        <v>32.456000000000003</v>
      </c>
      <c r="H68" s="190">
        <v>32.456000000000003</v>
      </c>
      <c r="I68" s="190">
        <v>43.633000000000003</v>
      </c>
      <c r="J68" s="190">
        <v>30.507999999999999</v>
      </c>
      <c r="K68" s="190">
        <v>30.7</v>
      </c>
      <c r="L68" s="190">
        <v>32.1</v>
      </c>
      <c r="M68" s="190">
        <v>32.456000000000003</v>
      </c>
      <c r="N68" s="190">
        <v>32.456000000000003</v>
      </c>
      <c r="O68" s="190">
        <v>3.367</v>
      </c>
      <c r="P68" s="190">
        <v>0.16200000000000001</v>
      </c>
      <c r="Q68" s="190">
        <v>0.16600000000000001</v>
      </c>
      <c r="R68" s="190">
        <v>0.20300000000000001</v>
      </c>
      <c r="S68" s="190">
        <v>0.20899999999999999</v>
      </c>
      <c r="T68" s="190">
        <v>0.20899999999999999</v>
      </c>
      <c r="U68" s="219">
        <v>61</v>
      </c>
      <c r="V68" s="219">
        <v>61</v>
      </c>
      <c r="W68" s="219">
        <v>61</v>
      </c>
      <c r="X68" s="219">
        <v>61</v>
      </c>
      <c r="Y68" s="219">
        <v>61</v>
      </c>
      <c r="Z68" s="190">
        <v>61</v>
      </c>
      <c r="AA68" s="190">
        <v>11695</v>
      </c>
      <c r="AB68" s="190">
        <v>5737</v>
      </c>
      <c r="AC68" s="190">
        <v>5806</v>
      </c>
      <c r="AD68" s="190">
        <v>6079</v>
      </c>
      <c r="AE68" s="190">
        <v>6079</v>
      </c>
      <c r="AF68" s="190">
        <v>6079</v>
      </c>
      <c r="AG68" s="190">
        <v>8.9819999999999993</v>
      </c>
      <c r="AH68" s="190">
        <v>4.2</v>
      </c>
      <c r="AI68" s="190">
        <v>4.25</v>
      </c>
      <c r="AJ68" s="190">
        <v>4.45</v>
      </c>
      <c r="AK68" s="190">
        <v>4.45</v>
      </c>
      <c r="AL68" s="190">
        <v>4.45</v>
      </c>
      <c r="AM68" s="1"/>
      <c r="AN68" s="1"/>
    </row>
    <row r="69" spans="1:40" ht="15">
      <c r="A69" s="186" t="s">
        <v>112</v>
      </c>
      <c r="B69" s="187"/>
      <c r="C69" s="184"/>
      <c r="D69" s="184"/>
      <c r="E69" s="184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218"/>
      <c r="V69" s="218"/>
      <c r="W69" s="218"/>
      <c r="X69" s="218"/>
      <c r="Y69" s="218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"/>
      <c r="AN69" s="1"/>
    </row>
    <row r="70" spans="1:40" ht="45">
      <c r="A70" s="205" t="s">
        <v>289</v>
      </c>
      <c r="B70" s="187"/>
      <c r="C70" s="184">
        <v>14.435</v>
      </c>
      <c r="D70" s="184">
        <v>12.8</v>
      </c>
      <c r="E70" s="184">
        <v>12.8</v>
      </c>
      <c r="F70" s="185">
        <v>14.1</v>
      </c>
      <c r="G70" s="185">
        <v>14.1</v>
      </c>
      <c r="H70" s="185">
        <v>14.1</v>
      </c>
      <c r="I70" s="185">
        <v>14.435</v>
      </c>
      <c r="J70" s="185">
        <v>12.8</v>
      </c>
      <c r="K70" s="185">
        <v>12.8</v>
      </c>
      <c r="L70" s="185">
        <v>14.1</v>
      </c>
      <c r="M70" s="185">
        <v>14.1</v>
      </c>
      <c r="N70" s="185">
        <v>14.1</v>
      </c>
      <c r="O70" s="185">
        <v>0.121</v>
      </c>
      <c r="P70" s="185">
        <v>0.12</v>
      </c>
      <c r="Q70" s="185">
        <v>0.12</v>
      </c>
      <c r="R70" s="185">
        <v>0.15</v>
      </c>
      <c r="S70" s="185">
        <v>0.15</v>
      </c>
      <c r="T70" s="185">
        <v>0.15</v>
      </c>
      <c r="U70" s="218">
        <v>9</v>
      </c>
      <c r="V70" s="218">
        <v>9</v>
      </c>
      <c r="W70" s="218">
        <v>9</v>
      </c>
      <c r="X70" s="218">
        <v>9</v>
      </c>
      <c r="Y70" s="218">
        <v>9</v>
      </c>
      <c r="Z70" s="185">
        <v>9</v>
      </c>
      <c r="AA70" s="185">
        <v>11263</v>
      </c>
      <c r="AB70" s="185">
        <v>11300</v>
      </c>
      <c r="AC70" s="185">
        <v>11300</v>
      </c>
      <c r="AD70" s="185">
        <v>11500</v>
      </c>
      <c r="AE70" s="185">
        <v>11800</v>
      </c>
      <c r="AF70" s="185">
        <v>11800</v>
      </c>
      <c r="AG70" s="185">
        <v>1.2989999999999999</v>
      </c>
      <c r="AH70" s="185">
        <v>1.5</v>
      </c>
      <c r="AI70" s="185">
        <v>1.5</v>
      </c>
      <c r="AJ70" s="185">
        <v>1.65</v>
      </c>
      <c r="AK70" s="185">
        <v>1.65</v>
      </c>
      <c r="AL70" s="185">
        <v>1.65</v>
      </c>
      <c r="AM70" s="1"/>
      <c r="AN70" s="1"/>
    </row>
    <row r="71" spans="1:40" ht="30">
      <c r="A71" s="205" t="s">
        <v>290</v>
      </c>
      <c r="B71" s="187"/>
      <c r="C71" s="184">
        <v>15.242000000000001</v>
      </c>
      <c r="D71" s="184">
        <v>17.707999999999998</v>
      </c>
      <c r="E71" s="184">
        <v>17.899999999999999</v>
      </c>
      <c r="F71" s="185">
        <v>18</v>
      </c>
      <c r="G71" s="185">
        <v>18.356000000000002</v>
      </c>
      <c r="H71" s="185">
        <v>18.356000000000002</v>
      </c>
      <c r="I71" s="185">
        <v>15.242000000000001</v>
      </c>
      <c r="J71" s="185">
        <v>17.707999999999998</v>
      </c>
      <c r="K71" s="185">
        <v>17.899999999999999</v>
      </c>
      <c r="L71" s="185">
        <v>18</v>
      </c>
      <c r="M71" s="185">
        <v>18.356000000000002</v>
      </c>
      <c r="N71" s="185">
        <v>18.356000000000002</v>
      </c>
      <c r="O71" s="185">
        <v>2.1000000000000001E-2</v>
      </c>
      <c r="P71" s="185">
        <v>4.2000000000000003E-2</v>
      </c>
      <c r="Q71" s="185">
        <v>4.5999999999999999E-2</v>
      </c>
      <c r="R71" s="185">
        <v>5.2999999999999999E-2</v>
      </c>
      <c r="S71" s="185">
        <v>5.8999999999999997E-2</v>
      </c>
      <c r="T71" s="185">
        <v>0.59</v>
      </c>
      <c r="U71" s="218">
        <v>10</v>
      </c>
      <c r="V71" s="218">
        <v>10</v>
      </c>
      <c r="W71" s="218">
        <v>10</v>
      </c>
      <c r="X71" s="218">
        <v>10</v>
      </c>
      <c r="Y71" s="218">
        <v>10</v>
      </c>
      <c r="Z71" s="185">
        <v>10</v>
      </c>
      <c r="AA71" s="185">
        <v>24400</v>
      </c>
      <c r="AB71" s="185">
        <v>24400</v>
      </c>
      <c r="AC71" s="185">
        <v>24450</v>
      </c>
      <c r="AD71" s="185">
        <v>24463</v>
      </c>
      <c r="AE71" s="185">
        <v>24460</v>
      </c>
      <c r="AF71" s="185">
        <v>24460</v>
      </c>
      <c r="AG71" s="185">
        <v>2.6640000000000001</v>
      </c>
      <c r="AH71" s="185">
        <v>2.7</v>
      </c>
      <c r="AI71" s="185">
        <v>2.75</v>
      </c>
      <c r="AJ71" s="185">
        <v>2.8</v>
      </c>
      <c r="AK71" s="185">
        <v>2.8</v>
      </c>
      <c r="AL71" s="185">
        <v>2.8</v>
      </c>
      <c r="AM71" s="1"/>
      <c r="AN71" s="1"/>
    </row>
    <row r="72" spans="1:40" ht="15">
      <c r="A72" s="205" t="s">
        <v>291</v>
      </c>
      <c r="B72" s="187"/>
      <c r="C72" s="184">
        <v>13.956</v>
      </c>
      <c r="D72" s="184"/>
      <c r="E72" s="184"/>
      <c r="F72" s="185"/>
      <c r="G72" s="185"/>
      <c r="H72" s="185"/>
      <c r="I72" s="185">
        <v>13.956</v>
      </c>
      <c r="J72" s="185"/>
      <c r="K72" s="185"/>
      <c r="L72" s="185"/>
      <c r="M72" s="185"/>
      <c r="N72" s="185"/>
      <c r="O72" s="185">
        <v>3.2250000000000001</v>
      </c>
      <c r="P72" s="185"/>
      <c r="Q72" s="185"/>
      <c r="R72" s="185"/>
      <c r="S72" s="185"/>
      <c r="T72" s="185"/>
      <c r="U72" s="218">
        <v>42</v>
      </c>
      <c r="V72" s="218">
        <v>42</v>
      </c>
      <c r="W72" s="218">
        <v>42</v>
      </c>
      <c r="X72" s="218">
        <v>42</v>
      </c>
      <c r="Y72" s="218">
        <v>42</v>
      </c>
      <c r="Z72" s="185">
        <v>42</v>
      </c>
      <c r="AA72" s="185"/>
      <c r="AB72" s="185"/>
      <c r="AC72" s="185"/>
      <c r="AD72" s="185"/>
      <c r="AE72" s="185"/>
      <c r="AF72" s="185"/>
      <c r="AG72" s="185"/>
      <c r="AH72" s="185"/>
      <c r="AI72" s="185">
        <v>5.0190000000000001</v>
      </c>
      <c r="AJ72" s="185"/>
      <c r="AK72" s="185"/>
      <c r="AL72" s="185"/>
      <c r="AM72" s="1"/>
      <c r="AN72" s="1"/>
    </row>
    <row r="73" spans="1:40" ht="15.75">
      <c r="A73" s="202" t="s">
        <v>24</v>
      </c>
      <c r="B73" s="187"/>
      <c r="C73" s="184">
        <v>0</v>
      </c>
      <c r="D73" s="184">
        <v>0</v>
      </c>
      <c r="E73" s="184">
        <v>0</v>
      </c>
      <c r="F73" s="185">
        <v>0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218">
        <v>0</v>
      </c>
      <c r="V73" s="218">
        <v>0</v>
      </c>
      <c r="W73" s="218">
        <v>0</v>
      </c>
      <c r="X73" s="218">
        <v>0</v>
      </c>
      <c r="Y73" s="218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"/>
      <c r="AN73" s="1"/>
    </row>
    <row r="74" spans="1:40" ht="15">
      <c r="A74" s="186" t="s">
        <v>112</v>
      </c>
      <c r="B74" s="187"/>
      <c r="C74" s="184"/>
      <c r="D74" s="184"/>
      <c r="E74" s="184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218"/>
      <c r="V74" s="218"/>
      <c r="W74" s="218"/>
      <c r="X74" s="218"/>
      <c r="Y74" s="218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"/>
      <c r="AN74" s="1"/>
    </row>
    <row r="75" spans="1:40" ht="31.5">
      <c r="A75" s="178" t="s">
        <v>147</v>
      </c>
      <c r="B75" s="187"/>
      <c r="C75" s="189">
        <v>24.3</v>
      </c>
      <c r="D75" s="189">
        <v>23.9</v>
      </c>
      <c r="E75" s="189">
        <v>25.1</v>
      </c>
      <c r="F75" s="190">
        <v>26.1</v>
      </c>
      <c r="G75" s="190">
        <v>26.1</v>
      </c>
      <c r="H75" s="190">
        <v>26.1</v>
      </c>
      <c r="I75" s="190">
        <v>24.3</v>
      </c>
      <c r="J75" s="190">
        <v>25.6</v>
      </c>
      <c r="K75" s="190">
        <v>25.2</v>
      </c>
      <c r="L75" s="190">
        <v>24.8</v>
      </c>
      <c r="M75" s="190">
        <v>25</v>
      </c>
      <c r="N75" s="190">
        <v>25</v>
      </c>
      <c r="O75" s="190">
        <v>1.8</v>
      </c>
      <c r="P75" s="190">
        <v>1.8</v>
      </c>
      <c r="Q75" s="190">
        <v>1.8</v>
      </c>
      <c r="R75" s="190">
        <v>1.8</v>
      </c>
      <c r="S75" s="190">
        <v>1.8</v>
      </c>
      <c r="T75" s="190">
        <v>1.8</v>
      </c>
      <c r="U75" s="219">
        <v>31</v>
      </c>
      <c r="V75" s="219">
        <v>31</v>
      </c>
      <c r="W75" s="219">
        <v>31</v>
      </c>
      <c r="X75" s="219">
        <v>31</v>
      </c>
      <c r="Y75" s="219">
        <v>31</v>
      </c>
      <c r="Z75" s="190">
        <v>31</v>
      </c>
      <c r="AA75" s="190">
        <v>5555</v>
      </c>
      <c r="AB75" s="190">
        <v>5555</v>
      </c>
      <c r="AC75" s="190">
        <v>6944</v>
      </c>
      <c r="AD75" s="190">
        <v>6944</v>
      </c>
      <c r="AE75" s="190">
        <v>6944</v>
      </c>
      <c r="AF75" s="190">
        <v>6944</v>
      </c>
      <c r="AG75" s="190">
        <v>0.4</v>
      </c>
      <c r="AH75" s="190">
        <v>0.4</v>
      </c>
      <c r="AI75" s="190">
        <v>0.5</v>
      </c>
      <c r="AJ75" s="190">
        <v>0.5</v>
      </c>
      <c r="AK75" s="190">
        <v>0.5</v>
      </c>
      <c r="AL75" s="190">
        <v>0.5</v>
      </c>
      <c r="AM75" s="1"/>
      <c r="AN75" s="1"/>
    </row>
    <row r="76" spans="1:40" ht="60">
      <c r="A76" s="195" t="s">
        <v>146</v>
      </c>
      <c r="B76" s="187"/>
      <c r="C76" s="184"/>
      <c r="D76" s="184"/>
      <c r="E76" s="184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218"/>
      <c r="V76" s="218"/>
      <c r="W76" s="218"/>
      <c r="X76" s="218"/>
      <c r="Y76" s="218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"/>
      <c r="AN76" s="1"/>
    </row>
    <row r="77" spans="1:40" ht="15">
      <c r="A77" s="206" t="s">
        <v>292</v>
      </c>
      <c r="B77" s="187"/>
      <c r="C77" s="184"/>
      <c r="D77" s="184"/>
      <c r="E77" s="184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218"/>
      <c r="V77" s="218"/>
      <c r="W77" s="218"/>
      <c r="X77" s="218"/>
      <c r="Y77" s="218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"/>
      <c r="AN77" s="1"/>
    </row>
    <row r="78" spans="1:40" ht="18.75" customHeight="1">
      <c r="A78" s="206" t="s">
        <v>293</v>
      </c>
      <c r="B78" s="207"/>
      <c r="C78" s="208">
        <v>2.9</v>
      </c>
      <c r="D78" s="208">
        <v>2.9</v>
      </c>
      <c r="E78" s="208">
        <v>2.9</v>
      </c>
      <c r="F78" s="185">
        <v>2.9</v>
      </c>
      <c r="G78" s="185">
        <v>2.9</v>
      </c>
      <c r="H78" s="185">
        <v>2.9</v>
      </c>
      <c r="I78" s="185">
        <v>2.9</v>
      </c>
      <c r="J78" s="185">
        <v>2.9</v>
      </c>
      <c r="K78" s="185">
        <v>3</v>
      </c>
      <c r="L78" s="185">
        <v>2.9</v>
      </c>
      <c r="M78" s="185">
        <v>2.9</v>
      </c>
      <c r="N78" s="185">
        <v>2.9</v>
      </c>
      <c r="O78" s="185"/>
      <c r="P78" s="185"/>
      <c r="Q78" s="185"/>
      <c r="R78" s="185"/>
      <c r="S78" s="185"/>
      <c r="T78" s="185"/>
      <c r="U78" s="218">
        <v>6</v>
      </c>
      <c r="V78" s="218">
        <v>6</v>
      </c>
      <c r="W78" s="218">
        <v>6</v>
      </c>
      <c r="X78" s="218">
        <v>6</v>
      </c>
      <c r="Y78" s="218">
        <v>6</v>
      </c>
      <c r="Z78" s="185">
        <v>6</v>
      </c>
      <c r="AA78" s="185">
        <v>5555</v>
      </c>
      <c r="AB78" s="185">
        <v>5555</v>
      </c>
      <c r="AC78" s="185">
        <v>6944</v>
      </c>
      <c r="AD78" s="185">
        <v>6944</v>
      </c>
      <c r="AE78" s="185">
        <v>6944</v>
      </c>
      <c r="AF78" s="185">
        <v>6944</v>
      </c>
      <c r="AG78" s="185">
        <v>0.4</v>
      </c>
      <c r="AH78" s="185">
        <v>0.4</v>
      </c>
      <c r="AI78" s="185">
        <v>0.5</v>
      </c>
      <c r="AJ78" s="185">
        <v>0.5</v>
      </c>
      <c r="AK78" s="185">
        <v>0.5</v>
      </c>
      <c r="AL78" s="185">
        <v>0.5</v>
      </c>
      <c r="AM78" s="1"/>
      <c r="AN78" s="1"/>
    </row>
    <row r="79" spans="1:40" ht="12.75" customHeight="1">
      <c r="A79" s="206" t="s">
        <v>294</v>
      </c>
      <c r="B79" s="209"/>
      <c r="C79" s="208">
        <v>0.3</v>
      </c>
      <c r="D79" s="208">
        <v>0.3</v>
      </c>
      <c r="E79" s="208">
        <v>0.3</v>
      </c>
      <c r="F79" s="185">
        <v>0.3</v>
      </c>
      <c r="G79" s="185">
        <v>0.3</v>
      </c>
      <c r="H79" s="185">
        <v>0.3</v>
      </c>
      <c r="I79" s="185">
        <v>0.3</v>
      </c>
      <c r="J79" s="185">
        <v>0.3</v>
      </c>
      <c r="K79" s="185">
        <v>0.3</v>
      </c>
      <c r="L79" s="185">
        <v>0.3</v>
      </c>
      <c r="M79" s="185">
        <v>0.3</v>
      </c>
      <c r="N79" s="185">
        <v>0.3</v>
      </c>
      <c r="O79" s="185"/>
      <c r="P79" s="185"/>
      <c r="Q79" s="185"/>
      <c r="R79" s="185"/>
      <c r="S79" s="185"/>
      <c r="T79" s="185"/>
      <c r="U79" s="218"/>
      <c r="V79" s="218"/>
      <c r="W79" s="218"/>
      <c r="X79" s="218"/>
      <c r="Y79" s="218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"/>
      <c r="AN79" s="1"/>
    </row>
    <row r="80" spans="1:40" ht="17.25" customHeight="1">
      <c r="A80" s="205" t="s">
        <v>295</v>
      </c>
      <c r="B80" s="195"/>
      <c r="C80" s="208">
        <v>3.2</v>
      </c>
      <c r="D80" s="208">
        <v>3.2</v>
      </c>
      <c r="E80" s="208">
        <v>3.2</v>
      </c>
      <c r="F80" s="185">
        <v>3.2</v>
      </c>
      <c r="G80" s="185">
        <v>3.2</v>
      </c>
      <c r="H80" s="185">
        <v>3.2</v>
      </c>
      <c r="I80" s="185">
        <v>3.2</v>
      </c>
      <c r="J80" s="185">
        <v>3.2</v>
      </c>
      <c r="K80" s="185">
        <v>3.4</v>
      </c>
      <c r="L80" s="185">
        <v>3.2</v>
      </c>
      <c r="M80" s="185">
        <v>3.2</v>
      </c>
      <c r="N80" s="185">
        <v>3.2</v>
      </c>
      <c r="O80" s="185">
        <v>0.7</v>
      </c>
      <c r="P80" s="185">
        <v>0.7</v>
      </c>
      <c r="Q80" s="185">
        <v>0.7</v>
      </c>
      <c r="R80" s="185">
        <v>0.7</v>
      </c>
      <c r="S80" s="185">
        <v>0.7</v>
      </c>
      <c r="T80" s="185">
        <v>0.7</v>
      </c>
      <c r="U80" s="218">
        <v>1</v>
      </c>
      <c r="V80" s="218">
        <v>1</v>
      </c>
      <c r="W80" s="218">
        <v>1</v>
      </c>
      <c r="X80" s="218">
        <v>1</v>
      </c>
      <c r="Y80" s="218">
        <v>1</v>
      </c>
      <c r="Z80" s="185">
        <v>1</v>
      </c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"/>
      <c r="AN80" s="1"/>
    </row>
    <row r="81" spans="1:40" ht="17.25" customHeight="1">
      <c r="A81" s="205" t="s">
        <v>296</v>
      </c>
      <c r="B81" s="195"/>
      <c r="C81" s="208">
        <v>4.0999999999999996</v>
      </c>
      <c r="D81" s="208">
        <v>4.0999999999999996</v>
      </c>
      <c r="E81" s="208">
        <v>4.0999999999999996</v>
      </c>
      <c r="F81" s="185">
        <v>4.0999999999999996</v>
      </c>
      <c r="G81" s="185">
        <v>4.0999999999999996</v>
      </c>
      <c r="H81" s="185">
        <v>4.0999999999999996</v>
      </c>
      <c r="I81" s="185">
        <v>4.0999999999999996</v>
      </c>
      <c r="J81" s="185">
        <v>4.2</v>
      </c>
      <c r="K81" s="185">
        <v>4.0999999999999996</v>
      </c>
      <c r="L81" s="185">
        <v>4.0999999999999996</v>
      </c>
      <c r="M81" s="185">
        <v>4.0999999999999996</v>
      </c>
      <c r="N81" s="185">
        <v>4.0999999999999996</v>
      </c>
      <c r="O81" s="185">
        <v>1</v>
      </c>
      <c r="P81" s="185">
        <v>1</v>
      </c>
      <c r="Q81" s="185">
        <v>1</v>
      </c>
      <c r="R81" s="185">
        <v>1</v>
      </c>
      <c r="S81" s="185">
        <v>1</v>
      </c>
      <c r="T81" s="185">
        <v>1</v>
      </c>
      <c r="U81" s="218">
        <v>1</v>
      </c>
      <c r="V81" s="218">
        <v>1</v>
      </c>
      <c r="W81" s="218">
        <v>1</v>
      </c>
      <c r="X81" s="218">
        <v>1</v>
      </c>
      <c r="Y81" s="218">
        <v>1</v>
      </c>
      <c r="Z81" s="185">
        <v>1</v>
      </c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"/>
      <c r="AN81" s="1"/>
    </row>
    <row r="82" spans="1:40" ht="19.5" customHeight="1">
      <c r="A82" s="205" t="s">
        <v>297</v>
      </c>
      <c r="B82" s="195"/>
      <c r="C82" s="208">
        <v>0.2</v>
      </c>
      <c r="D82" s="208">
        <v>0.2</v>
      </c>
      <c r="E82" s="208">
        <v>0.2</v>
      </c>
      <c r="F82" s="185">
        <v>0.2</v>
      </c>
      <c r="G82" s="185">
        <v>0.2</v>
      </c>
      <c r="H82" s="185">
        <v>0.2</v>
      </c>
      <c r="I82" s="185">
        <v>0.2</v>
      </c>
      <c r="J82" s="185">
        <v>0.2</v>
      </c>
      <c r="K82" s="185">
        <v>0.2</v>
      </c>
      <c r="L82" s="185">
        <v>0.2</v>
      </c>
      <c r="M82" s="185">
        <v>0.2</v>
      </c>
      <c r="N82" s="185">
        <v>0.2</v>
      </c>
      <c r="O82" s="185"/>
      <c r="P82" s="185"/>
      <c r="Q82" s="185"/>
      <c r="R82" s="185"/>
      <c r="S82" s="185"/>
      <c r="T82" s="185"/>
      <c r="U82" s="218">
        <v>1</v>
      </c>
      <c r="V82" s="218">
        <v>1</v>
      </c>
      <c r="W82" s="218">
        <v>1</v>
      </c>
      <c r="X82" s="218">
        <v>1</v>
      </c>
      <c r="Y82" s="218">
        <v>1</v>
      </c>
      <c r="Z82" s="185">
        <v>1</v>
      </c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"/>
      <c r="AN82" s="1"/>
    </row>
    <row r="83" spans="1:40" ht="17.25" customHeight="1">
      <c r="A83" s="205" t="s">
        <v>298</v>
      </c>
      <c r="B83" s="195"/>
      <c r="C83" s="208">
        <v>0.4</v>
      </c>
      <c r="D83" s="208">
        <v>0.4</v>
      </c>
      <c r="E83" s="208">
        <v>0.4</v>
      </c>
      <c r="F83" s="185">
        <v>0.4</v>
      </c>
      <c r="G83" s="185">
        <v>0.4</v>
      </c>
      <c r="H83" s="185">
        <v>0.4</v>
      </c>
      <c r="I83" s="185">
        <v>0.4</v>
      </c>
      <c r="J83" s="185">
        <v>0.4</v>
      </c>
      <c r="K83" s="185">
        <v>0.4</v>
      </c>
      <c r="L83" s="185">
        <v>0.4</v>
      </c>
      <c r="M83" s="185">
        <v>0.4</v>
      </c>
      <c r="N83" s="185">
        <v>0.4</v>
      </c>
      <c r="O83" s="185"/>
      <c r="P83" s="185"/>
      <c r="Q83" s="185"/>
      <c r="R83" s="185"/>
      <c r="S83" s="185"/>
      <c r="T83" s="185"/>
      <c r="U83" s="218">
        <v>13</v>
      </c>
      <c r="V83" s="218">
        <v>13</v>
      </c>
      <c r="W83" s="218">
        <v>13</v>
      </c>
      <c r="X83" s="218">
        <v>13</v>
      </c>
      <c r="Y83" s="218">
        <v>13</v>
      </c>
      <c r="Z83" s="185">
        <v>13</v>
      </c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"/>
      <c r="AN83" s="1"/>
    </row>
    <row r="84" spans="1:40" ht="16.5" customHeight="1">
      <c r="A84" s="205" t="s">
        <v>299</v>
      </c>
      <c r="B84" s="195"/>
      <c r="C84" s="208">
        <v>0.7</v>
      </c>
      <c r="D84" s="208">
        <v>0.7</v>
      </c>
      <c r="E84" s="208">
        <v>0.7</v>
      </c>
      <c r="F84" s="185">
        <v>0.7</v>
      </c>
      <c r="G84" s="185">
        <v>0.7</v>
      </c>
      <c r="H84" s="185">
        <v>0.7</v>
      </c>
      <c r="I84" s="185">
        <v>0.7</v>
      </c>
      <c r="J84" s="185">
        <v>0.7</v>
      </c>
      <c r="K84" s="185">
        <v>0.7</v>
      </c>
      <c r="L84" s="185">
        <v>0.7</v>
      </c>
      <c r="M84" s="185">
        <v>0.7</v>
      </c>
      <c r="N84" s="185">
        <v>0.7</v>
      </c>
      <c r="O84" s="185"/>
      <c r="P84" s="185"/>
      <c r="Q84" s="185"/>
      <c r="R84" s="185"/>
      <c r="S84" s="185"/>
      <c r="T84" s="185"/>
      <c r="U84" s="218"/>
      <c r="V84" s="218"/>
      <c r="W84" s="218"/>
      <c r="X84" s="218"/>
      <c r="Y84" s="218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"/>
      <c r="AN84" s="1"/>
    </row>
    <row r="85" spans="1:40" ht="19.5" customHeight="1">
      <c r="A85" s="205" t="s">
        <v>300</v>
      </c>
      <c r="B85" s="195"/>
      <c r="C85" s="208">
        <v>0.7</v>
      </c>
      <c r="D85" s="208">
        <v>0.8</v>
      </c>
      <c r="E85" s="208">
        <v>0.9</v>
      </c>
      <c r="F85" s="185">
        <v>0.9</v>
      </c>
      <c r="G85" s="185">
        <v>0.9</v>
      </c>
      <c r="H85" s="185">
        <v>0.9</v>
      </c>
      <c r="I85" s="185">
        <v>0.7</v>
      </c>
      <c r="J85" s="185">
        <v>0.8</v>
      </c>
      <c r="K85" s="185">
        <v>0.8</v>
      </c>
      <c r="L85" s="185">
        <v>0.9</v>
      </c>
      <c r="M85" s="185">
        <v>0.9</v>
      </c>
      <c r="N85" s="185">
        <v>0.9</v>
      </c>
      <c r="O85" s="185">
        <v>4.8000000000000001E-2</v>
      </c>
      <c r="P85" s="185">
        <v>0.05</v>
      </c>
      <c r="Q85" s="185">
        <v>0.05</v>
      </c>
      <c r="R85" s="185">
        <v>0.05</v>
      </c>
      <c r="S85" s="185">
        <v>0.05</v>
      </c>
      <c r="T85" s="185">
        <v>0.05</v>
      </c>
      <c r="U85" s="218">
        <v>1</v>
      </c>
      <c r="V85" s="218">
        <v>1</v>
      </c>
      <c r="W85" s="218">
        <v>1</v>
      </c>
      <c r="X85" s="218">
        <v>1</v>
      </c>
      <c r="Y85" s="218">
        <v>1</v>
      </c>
      <c r="Z85" s="185">
        <v>1</v>
      </c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"/>
      <c r="AN85" s="1"/>
    </row>
    <row r="86" spans="1:40" ht="17.25" customHeight="1">
      <c r="A86" s="205" t="s">
        <v>301</v>
      </c>
      <c r="B86" s="195"/>
      <c r="C86" s="208">
        <v>0.8</v>
      </c>
      <c r="D86" s="208">
        <v>0.8</v>
      </c>
      <c r="E86" s="208">
        <v>0.9</v>
      </c>
      <c r="F86" s="185">
        <v>0.9</v>
      </c>
      <c r="G86" s="185">
        <v>0.9</v>
      </c>
      <c r="H86" s="185">
        <v>0.9</v>
      </c>
      <c r="I86" s="185">
        <v>0.8</v>
      </c>
      <c r="J86" s="185">
        <v>0.9</v>
      </c>
      <c r="K86" s="185">
        <v>0.9</v>
      </c>
      <c r="L86" s="185">
        <v>0.9</v>
      </c>
      <c r="M86" s="185">
        <v>1</v>
      </c>
      <c r="N86" s="185">
        <v>1</v>
      </c>
      <c r="O86" s="185">
        <v>0.05</v>
      </c>
      <c r="P86" s="185">
        <v>0.05</v>
      </c>
      <c r="Q86" s="185">
        <v>0.01</v>
      </c>
      <c r="R86" s="185">
        <v>0.01</v>
      </c>
      <c r="S86" s="185">
        <v>0.01</v>
      </c>
      <c r="T86" s="185">
        <v>0.01</v>
      </c>
      <c r="U86" s="218">
        <v>2</v>
      </c>
      <c r="V86" s="218">
        <v>2</v>
      </c>
      <c r="W86" s="218">
        <v>2</v>
      </c>
      <c r="X86" s="218">
        <v>2</v>
      </c>
      <c r="Y86" s="218">
        <v>2</v>
      </c>
      <c r="Z86" s="185">
        <v>2</v>
      </c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"/>
      <c r="AN86" s="1"/>
    </row>
    <row r="87" spans="1:40" ht="17.25" customHeight="1">
      <c r="A87" s="205" t="s">
        <v>302</v>
      </c>
      <c r="B87" s="195"/>
      <c r="C87" s="208">
        <v>0.9</v>
      </c>
      <c r="D87" s="208">
        <v>0.9</v>
      </c>
      <c r="E87" s="208">
        <v>0.9</v>
      </c>
      <c r="F87" s="185">
        <v>0.9</v>
      </c>
      <c r="G87" s="185">
        <v>0.9</v>
      </c>
      <c r="H87" s="185">
        <v>0.9</v>
      </c>
      <c r="I87" s="185">
        <v>0.9</v>
      </c>
      <c r="J87" s="185">
        <v>0.9</v>
      </c>
      <c r="K87" s="185">
        <v>0.9</v>
      </c>
      <c r="L87" s="185">
        <v>0.9</v>
      </c>
      <c r="M87" s="185">
        <v>0.9</v>
      </c>
      <c r="N87" s="185">
        <v>0.9</v>
      </c>
      <c r="O87" s="185"/>
      <c r="P87" s="185"/>
      <c r="Q87" s="185"/>
      <c r="R87" s="185"/>
      <c r="S87" s="185"/>
      <c r="T87" s="185"/>
      <c r="U87" s="218">
        <v>1</v>
      </c>
      <c r="V87" s="218">
        <v>1</v>
      </c>
      <c r="W87" s="218">
        <v>1</v>
      </c>
      <c r="X87" s="218">
        <v>1</v>
      </c>
      <c r="Y87" s="218">
        <v>1</v>
      </c>
      <c r="Z87" s="185">
        <v>1</v>
      </c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"/>
      <c r="AN87" s="1"/>
    </row>
    <row r="88" spans="1:40" ht="17.25" customHeight="1">
      <c r="A88" s="205" t="s">
        <v>281</v>
      </c>
      <c r="B88" s="195"/>
      <c r="C88" s="208">
        <v>0.8</v>
      </c>
      <c r="D88" s="208">
        <v>0.8</v>
      </c>
      <c r="E88" s="208">
        <v>0.8</v>
      </c>
      <c r="F88" s="208">
        <v>0.8</v>
      </c>
      <c r="G88" s="208">
        <v>0.8</v>
      </c>
      <c r="H88" s="208">
        <v>0.8</v>
      </c>
      <c r="I88" s="208">
        <v>0.8</v>
      </c>
      <c r="J88" s="208">
        <v>0.8</v>
      </c>
      <c r="K88" s="208">
        <v>0.8</v>
      </c>
      <c r="L88" s="208">
        <v>0.8</v>
      </c>
      <c r="M88" s="208">
        <v>0.8</v>
      </c>
      <c r="N88" s="208">
        <v>0.8</v>
      </c>
      <c r="O88" s="185"/>
      <c r="P88" s="185"/>
      <c r="Q88" s="185"/>
      <c r="R88" s="185"/>
      <c r="S88" s="185"/>
      <c r="T88" s="185"/>
      <c r="U88" s="218"/>
      <c r="V88" s="218"/>
      <c r="W88" s="218"/>
      <c r="X88" s="218"/>
      <c r="Y88" s="218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"/>
      <c r="AN88" s="1"/>
    </row>
    <row r="89" spans="1:40" ht="17.25" customHeight="1">
      <c r="A89" s="205" t="s">
        <v>303</v>
      </c>
      <c r="B89" s="195"/>
      <c r="C89" s="208">
        <v>6</v>
      </c>
      <c r="D89" s="208">
        <v>4</v>
      </c>
      <c r="E89" s="208">
        <v>5</v>
      </c>
      <c r="F89" s="185">
        <v>6</v>
      </c>
      <c r="G89" s="185">
        <v>6</v>
      </c>
      <c r="H89" s="185">
        <v>6</v>
      </c>
      <c r="I89" s="185">
        <v>6</v>
      </c>
      <c r="J89" s="185">
        <v>6</v>
      </c>
      <c r="K89" s="185">
        <v>6.3</v>
      </c>
      <c r="L89" s="185">
        <v>6</v>
      </c>
      <c r="M89" s="185">
        <v>6</v>
      </c>
      <c r="N89" s="185">
        <v>6</v>
      </c>
      <c r="O89" s="185"/>
      <c r="P89" s="185"/>
      <c r="Q89" s="185"/>
      <c r="R89" s="185"/>
      <c r="S89" s="185"/>
      <c r="T89" s="185"/>
      <c r="U89" s="218">
        <v>3</v>
      </c>
      <c r="V89" s="218">
        <v>3</v>
      </c>
      <c r="W89" s="218">
        <v>3</v>
      </c>
      <c r="X89" s="218">
        <v>3</v>
      </c>
      <c r="Y89" s="218">
        <v>3</v>
      </c>
      <c r="Z89" s="185">
        <v>3</v>
      </c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"/>
      <c r="AN89" s="1"/>
    </row>
    <row r="90" spans="1:40" ht="15.75">
      <c r="A90" s="205" t="s">
        <v>304</v>
      </c>
      <c r="B90" s="210"/>
      <c r="C90" s="208">
        <v>0.6</v>
      </c>
      <c r="D90" s="208">
        <v>0.6</v>
      </c>
      <c r="E90" s="208">
        <v>0.6</v>
      </c>
      <c r="F90" s="185">
        <v>0.6</v>
      </c>
      <c r="G90" s="185">
        <v>0.6</v>
      </c>
      <c r="H90" s="185">
        <v>0.6</v>
      </c>
      <c r="I90" s="185">
        <v>0.6</v>
      </c>
      <c r="J90" s="185">
        <v>0.6</v>
      </c>
      <c r="K90" s="185">
        <v>0.6</v>
      </c>
      <c r="L90" s="185">
        <v>0.6</v>
      </c>
      <c r="M90" s="185">
        <v>0.6</v>
      </c>
      <c r="N90" s="185">
        <v>0.6</v>
      </c>
      <c r="O90" s="185"/>
      <c r="P90" s="185"/>
      <c r="Q90" s="185"/>
      <c r="R90" s="185"/>
      <c r="S90" s="185"/>
      <c r="T90" s="185"/>
      <c r="U90" s="218">
        <v>2</v>
      </c>
      <c r="V90" s="218">
        <v>2</v>
      </c>
      <c r="W90" s="218">
        <v>2</v>
      </c>
      <c r="X90" s="218">
        <v>2</v>
      </c>
      <c r="Y90" s="218">
        <v>2</v>
      </c>
      <c r="Z90" s="185">
        <v>2</v>
      </c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"/>
      <c r="AN90" s="1"/>
    </row>
    <row r="91" spans="1:40" ht="15.75">
      <c r="A91" s="205" t="s">
        <v>305</v>
      </c>
      <c r="B91" s="211"/>
      <c r="C91" s="208">
        <v>0.5</v>
      </c>
      <c r="D91" s="208">
        <v>0.5</v>
      </c>
      <c r="E91" s="208">
        <v>0.5</v>
      </c>
      <c r="F91" s="185">
        <v>0.5</v>
      </c>
      <c r="G91" s="185">
        <v>0.5</v>
      </c>
      <c r="H91" s="185">
        <v>0.5</v>
      </c>
      <c r="I91" s="185">
        <v>0.5</v>
      </c>
      <c r="J91" s="185">
        <v>0.5</v>
      </c>
      <c r="K91" s="185">
        <v>0.5</v>
      </c>
      <c r="L91" s="185">
        <v>0.5</v>
      </c>
      <c r="M91" s="185">
        <v>0.5</v>
      </c>
      <c r="N91" s="185">
        <v>0.5</v>
      </c>
      <c r="O91" s="185"/>
      <c r="P91" s="185"/>
      <c r="Q91" s="185"/>
      <c r="R91" s="185"/>
      <c r="S91" s="185"/>
      <c r="T91" s="185"/>
      <c r="U91" s="218"/>
      <c r="V91" s="218"/>
      <c r="W91" s="218"/>
      <c r="X91" s="218"/>
      <c r="Y91" s="218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"/>
      <c r="AN91" s="1"/>
    </row>
    <row r="92" spans="1:40" ht="15.75">
      <c r="A92" s="205" t="s">
        <v>306</v>
      </c>
      <c r="B92" s="211"/>
      <c r="C92" s="208">
        <v>0.4</v>
      </c>
      <c r="D92" s="208">
        <v>0.4</v>
      </c>
      <c r="E92" s="208">
        <v>0.4</v>
      </c>
      <c r="F92" s="185">
        <v>0.4</v>
      </c>
      <c r="G92" s="185">
        <v>0.4</v>
      </c>
      <c r="H92" s="185">
        <v>0.4</v>
      </c>
      <c r="I92" s="185">
        <v>0.4</v>
      </c>
      <c r="J92" s="185">
        <v>0.4</v>
      </c>
      <c r="K92" s="185">
        <v>0.4</v>
      </c>
      <c r="L92" s="185">
        <v>0.4</v>
      </c>
      <c r="M92" s="185">
        <v>0.4</v>
      </c>
      <c r="N92" s="185">
        <v>0.4</v>
      </c>
      <c r="O92" s="185"/>
      <c r="P92" s="185"/>
      <c r="Q92" s="185"/>
      <c r="R92" s="185"/>
      <c r="S92" s="185"/>
      <c r="T92" s="185"/>
      <c r="U92" s="218"/>
      <c r="V92" s="218"/>
      <c r="W92" s="218"/>
      <c r="X92" s="218"/>
      <c r="Y92" s="218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"/>
      <c r="AN92" s="1"/>
    </row>
    <row r="93" spans="1:40" ht="15.75">
      <c r="A93" s="212" t="s">
        <v>307</v>
      </c>
      <c r="B93" s="211"/>
      <c r="C93" s="213">
        <f>C78+C79+C80+C81+C82+C83+C84+C85+C86+C87+C88+C89+C90+C91+C92</f>
        <v>22.5</v>
      </c>
      <c r="D93" s="213">
        <v>20.6</v>
      </c>
      <c r="E93" s="213">
        <v>21.8</v>
      </c>
      <c r="F93" s="190">
        <v>22.8</v>
      </c>
      <c r="G93" s="190">
        <v>22.8</v>
      </c>
      <c r="H93" s="190">
        <v>22.8</v>
      </c>
      <c r="I93" s="190">
        <v>22.5</v>
      </c>
      <c r="J93" s="190">
        <v>22.7</v>
      </c>
      <c r="K93" s="190">
        <v>23.4</v>
      </c>
      <c r="L93" s="190">
        <v>22.8</v>
      </c>
      <c r="M93" s="190">
        <v>22.9</v>
      </c>
      <c r="N93" s="190">
        <v>22.9</v>
      </c>
      <c r="O93" s="190">
        <v>1.8</v>
      </c>
      <c r="P93" s="190">
        <v>1.8</v>
      </c>
      <c r="Q93" s="190">
        <v>1.8</v>
      </c>
      <c r="R93" s="190">
        <v>1.8</v>
      </c>
      <c r="S93" s="190">
        <v>1.8</v>
      </c>
      <c r="T93" s="190">
        <v>1.8</v>
      </c>
      <c r="U93" s="219">
        <v>31</v>
      </c>
      <c r="V93" s="219">
        <v>31</v>
      </c>
      <c r="W93" s="219">
        <v>31</v>
      </c>
      <c r="X93" s="219">
        <v>31</v>
      </c>
      <c r="Y93" s="219">
        <v>31</v>
      </c>
      <c r="Z93" s="190">
        <v>31</v>
      </c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"/>
      <c r="AN93" s="1"/>
    </row>
    <row r="94" spans="1:40" ht="15.75">
      <c r="A94" s="205" t="s">
        <v>308</v>
      </c>
      <c r="B94" s="214"/>
      <c r="C94" s="208"/>
      <c r="D94" s="213"/>
      <c r="E94" s="208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218"/>
      <c r="V94" s="218"/>
      <c r="W94" s="218"/>
      <c r="X94" s="218"/>
      <c r="Y94" s="218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"/>
      <c r="AN94" s="1"/>
    </row>
    <row r="95" spans="1:40" ht="30">
      <c r="A95" s="205" t="s">
        <v>287</v>
      </c>
      <c r="B95" s="214"/>
      <c r="C95" s="208">
        <v>0.4</v>
      </c>
      <c r="D95" s="213">
        <v>0.4</v>
      </c>
      <c r="E95" s="208">
        <v>0.4</v>
      </c>
      <c r="F95" s="185">
        <v>0.4</v>
      </c>
      <c r="G95" s="185">
        <v>0.4</v>
      </c>
      <c r="H95" s="185">
        <v>0.4</v>
      </c>
      <c r="I95" s="185">
        <v>0.4</v>
      </c>
      <c r="J95" s="185">
        <v>0.4</v>
      </c>
      <c r="K95" s="185">
        <v>0.4</v>
      </c>
      <c r="L95" s="185">
        <v>0.4</v>
      </c>
      <c r="M95" s="185">
        <v>0.4</v>
      </c>
      <c r="N95" s="185">
        <v>0.4</v>
      </c>
      <c r="O95" s="185">
        <v>0.05</v>
      </c>
      <c r="P95" s="185">
        <v>0.05</v>
      </c>
      <c r="Q95" s="185">
        <v>0.05</v>
      </c>
      <c r="R95" s="185">
        <v>0.05</v>
      </c>
      <c r="S95" s="185">
        <v>0.05</v>
      </c>
      <c r="T95" s="185">
        <v>0.05</v>
      </c>
      <c r="U95" s="218">
        <v>3</v>
      </c>
      <c r="V95" s="218">
        <v>3</v>
      </c>
      <c r="W95" s="218">
        <v>3</v>
      </c>
      <c r="X95" s="218">
        <v>3</v>
      </c>
      <c r="Y95" s="218">
        <v>3</v>
      </c>
      <c r="Z95" s="185">
        <v>3</v>
      </c>
      <c r="AA95" s="185">
        <v>5555</v>
      </c>
      <c r="AB95" s="185">
        <v>5805</v>
      </c>
      <c r="AC95" s="185">
        <v>6000</v>
      </c>
      <c r="AD95" s="185">
        <v>7222</v>
      </c>
      <c r="AE95" s="185">
        <v>7500</v>
      </c>
      <c r="AF95" s="185">
        <v>7500</v>
      </c>
      <c r="AG95" s="185">
        <v>0.2</v>
      </c>
      <c r="AH95" s="185">
        <v>0.2</v>
      </c>
      <c r="AI95" s="185">
        <v>0.2</v>
      </c>
      <c r="AJ95" s="185">
        <v>0.3</v>
      </c>
      <c r="AK95" s="185">
        <v>0.3</v>
      </c>
      <c r="AL95" s="185">
        <v>0.3</v>
      </c>
      <c r="AM95" s="1"/>
      <c r="AN95" s="1"/>
    </row>
    <row r="96" spans="1:40" ht="15.75">
      <c r="A96" s="205" t="s">
        <v>285</v>
      </c>
      <c r="B96" s="214"/>
      <c r="C96" s="208">
        <v>0.5</v>
      </c>
      <c r="D96" s="213">
        <v>2</v>
      </c>
      <c r="E96" s="208">
        <v>2</v>
      </c>
      <c r="F96" s="185">
        <v>2</v>
      </c>
      <c r="G96" s="185">
        <v>2</v>
      </c>
      <c r="H96" s="185">
        <v>2</v>
      </c>
      <c r="I96" s="185">
        <v>0.5</v>
      </c>
      <c r="J96" s="185">
        <v>0.8</v>
      </c>
      <c r="K96" s="185">
        <v>0.5</v>
      </c>
      <c r="L96" s="185">
        <v>0.6</v>
      </c>
      <c r="M96" s="185">
        <v>0.6</v>
      </c>
      <c r="N96" s="185">
        <v>0.6</v>
      </c>
      <c r="O96" s="185"/>
      <c r="P96" s="185"/>
      <c r="Q96" s="185"/>
      <c r="R96" s="185"/>
      <c r="S96" s="185"/>
      <c r="T96" s="185"/>
      <c r="U96" s="218">
        <v>7</v>
      </c>
      <c r="V96" s="218">
        <v>7</v>
      </c>
      <c r="W96" s="218">
        <v>7</v>
      </c>
      <c r="X96" s="218">
        <v>7</v>
      </c>
      <c r="Y96" s="218">
        <v>7</v>
      </c>
      <c r="Z96" s="185">
        <v>7</v>
      </c>
      <c r="AA96" s="185">
        <v>8333</v>
      </c>
      <c r="AB96" s="185">
        <v>9166</v>
      </c>
      <c r="AC96" s="185">
        <v>10082</v>
      </c>
      <c r="AD96" s="185">
        <v>11090</v>
      </c>
      <c r="AE96" s="185">
        <v>11209</v>
      </c>
      <c r="AF96" s="185">
        <v>11209</v>
      </c>
      <c r="AG96" s="185">
        <v>0.7</v>
      </c>
      <c r="AH96" s="185">
        <v>0.8</v>
      </c>
      <c r="AI96" s="185">
        <v>0.8</v>
      </c>
      <c r="AJ96" s="185">
        <v>0.9</v>
      </c>
      <c r="AK96" s="185">
        <v>0.9</v>
      </c>
      <c r="AL96" s="185">
        <v>0.9</v>
      </c>
      <c r="AM96" s="1"/>
      <c r="AN96" s="1"/>
    </row>
    <row r="97" spans="1:40" ht="15.75">
      <c r="A97" s="205" t="s">
        <v>286</v>
      </c>
      <c r="B97" s="214"/>
      <c r="C97" s="208">
        <v>0.9</v>
      </c>
      <c r="D97" s="213">
        <v>0.9</v>
      </c>
      <c r="E97" s="208">
        <v>0.9</v>
      </c>
      <c r="F97" s="185">
        <v>0.9</v>
      </c>
      <c r="G97" s="185">
        <v>9</v>
      </c>
      <c r="H97" s="185">
        <v>0.9</v>
      </c>
      <c r="I97" s="185">
        <v>0.9</v>
      </c>
      <c r="J97" s="185">
        <v>1.5</v>
      </c>
      <c r="K97" s="185">
        <v>0.9</v>
      </c>
      <c r="L97" s="185">
        <v>1</v>
      </c>
      <c r="M97" s="185">
        <v>1.1000000000000001</v>
      </c>
      <c r="N97" s="185">
        <v>1.1000000000000001</v>
      </c>
      <c r="O97" s="185"/>
      <c r="P97" s="185"/>
      <c r="Q97" s="185"/>
      <c r="R97" s="185"/>
      <c r="S97" s="185"/>
      <c r="T97" s="185"/>
      <c r="U97" s="218">
        <v>1</v>
      </c>
      <c r="V97" s="218">
        <v>1</v>
      </c>
      <c r="W97" s="218">
        <v>1</v>
      </c>
      <c r="X97" s="218">
        <v>1</v>
      </c>
      <c r="Y97" s="218">
        <v>1</v>
      </c>
      <c r="Z97" s="185">
        <v>1</v>
      </c>
      <c r="AA97" s="185">
        <v>5833</v>
      </c>
      <c r="AB97" s="185">
        <v>5880</v>
      </c>
      <c r="AC97" s="185">
        <v>5900</v>
      </c>
      <c r="AD97" s="185">
        <v>5917</v>
      </c>
      <c r="AE97" s="185">
        <v>6000</v>
      </c>
      <c r="AF97" s="185">
        <v>6000</v>
      </c>
      <c r="AG97" s="185">
        <v>7.0000000000000007E-2</v>
      </c>
      <c r="AH97" s="185">
        <v>7.0000000000000007E-2</v>
      </c>
      <c r="AI97" s="185">
        <v>7.0000000000000007E-2</v>
      </c>
      <c r="AJ97" s="185">
        <v>7.0000000000000007E-2</v>
      </c>
      <c r="AK97" s="185">
        <v>7.0000000000000007E-2</v>
      </c>
      <c r="AL97" s="185">
        <v>7.0000000000000007E-2</v>
      </c>
      <c r="AM97" s="1"/>
      <c r="AN97" s="1"/>
    </row>
    <row r="98" spans="1:40" ht="16.5" thickBot="1">
      <c r="A98" s="212" t="s">
        <v>309</v>
      </c>
      <c r="B98" s="206"/>
      <c r="C98" s="208">
        <v>1.8</v>
      </c>
      <c r="D98" s="208">
        <v>3.3</v>
      </c>
      <c r="E98" s="208">
        <v>3.3</v>
      </c>
      <c r="F98" s="185">
        <v>3.3</v>
      </c>
      <c r="G98" s="185">
        <v>3.3</v>
      </c>
      <c r="H98" s="185">
        <v>3.3</v>
      </c>
      <c r="I98" s="185">
        <v>1.8</v>
      </c>
      <c r="J98" s="185">
        <v>2.9</v>
      </c>
      <c r="K98" s="185">
        <v>1.8</v>
      </c>
      <c r="L98" s="185">
        <v>2</v>
      </c>
      <c r="M98" s="185">
        <v>2.1</v>
      </c>
      <c r="N98" s="185">
        <v>2.1</v>
      </c>
      <c r="O98" s="185"/>
      <c r="P98" s="185"/>
      <c r="Q98" s="185"/>
      <c r="R98" s="185"/>
      <c r="S98" s="185"/>
      <c r="T98" s="185"/>
      <c r="U98" s="219">
        <f t="shared" ref="U98:Z98" si="1">U95+U96+U97</f>
        <v>11</v>
      </c>
      <c r="V98" s="219">
        <f t="shared" si="1"/>
        <v>11</v>
      </c>
      <c r="W98" s="219">
        <f t="shared" si="1"/>
        <v>11</v>
      </c>
      <c r="X98" s="219">
        <f t="shared" si="1"/>
        <v>11</v>
      </c>
      <c r="Y98" s="219">
        <f t="shared" si="1"/>
        <v>11</v>
      </c>
      <c r="Z98" s="190">
        <f t="shared" si="1"/>
        <v>11</v>
      </c>
      <c r="AA98" s="190">
        <v>7348</v>
      </c>
      <c r="AB98" s="190">
        <v>8106</v>
      </c>
      <c r="AC98" s="190">
        <v>8106</v>
      </c>
      <c r="AD98" s="190">
        <v>9621</v>
      </c>
      <c r="AE98" s="190">
        <v>9621</v>
      </c>
      <c r="AF98" s="190">
        <v>9621</v>
      </c>
      <c r="AG98" s="190">
        <v>0.97</v>
      </c>
      <c r="AH98" s="190">
        <v>1.07</v>
      </c>
      <c r="AI98" s="190">
        <v>1.07</v>
      </c>
      <c r="AJ98" s="190">
        <v>1.27</v>
      </c>
      <c r="AK98" s="190">
        <v>1.27</v>
      </c>
      <c r="AL98" s="190">
        <v>1.27</v>
      </c>
      <c r="AM98" s="8"/>
      <c r="AN98" s="8"/>
    </row>
    <row r="99" spans="1:40" ht="37.5" customHeight="1" thickTop="1" thickBot="1">
      <c r="A99" s="215" t="s">
        <v>127</v>
      </c>
      <c r="B99" s="215"/>
      <c r="C99" s="216">
        <f>C8+C47+C52+C62+C68+C75</f>
        <v>570.31599999999992</v>
      </c>
      <c r="D99" s="216">
        <f>D75+D68+D62+D52+D47+D8</f>
        <v>477.49700000000001</v>
      </c>
      <c r="E99" s="216">
        <f>E8+E47+E52+E62+E68+E75</f>
        <v>468.88100000000003</v>
      </c>
      <c r="F99" s="216">
        <f>F8+F47+F52+F62+F68+F75</f>
        <v>524.26400000000001</v>
      </c>
      <c r="G99" s="216">
        <f>G8+G47+G52+G62+G68+G75</f>
        <v>527.26900000000001</v>
      </c>
      <c r="H99" s="216">
        <f>H75+H68+H62+H52+H47+H8</f>
        <v>552.76900000000001</v>
      </c>
      <c r="I99" s="216">
        <v>570.29999999999995</v>
      </c>
      <c r="J99" s="216">
        <f>J75+J68+J62+J52+J47+J8</f>
        <v>479.197</v>
      </c>
      <c r="K99" s="216">
        <f>K75+K68+K62+K52+K47+K8</f>
        <v>468.98100000000005</v>
      </c>
      <c r="L99" s="216">
        <f>L75+L68+L62+L52+L47+L8</f>
        <v>522.96399999999994</v>
      </c>
      <c r="M99" s="216">
        <f>M75+M68+M62+M52+M47+M8</f>
        <v>526.1690000000001</v>
      </c>
      <c r="N99" s="216">
        <f>N75+N68+N62+N52+N47+N8</f>
        <v>551.66899999999998</v>
      </c>
      <c r="O99" s="216">
        <v>70.099999999999994</v>
      </c>
      <c r="P99" s="216">
        <v>60.6</v>
      </c>
      <c r="Q99" s="216">
        <v>78.8</v>
      </c>
      <c r="R99" s="216">
        <v>81.900000000000006</v>
      </c>
      <c r="S99" s="216">
        <v>82.3</v>
      </c>
      <c r="T99" s="216">
        <v>82.3</v>
      </c>
      <c r="U99" s="220">
        <v>518.70000000000005</v>
      </c>
      <c r="V99" s="220">
        <v>496</v>
      </c>
      <c r="W99" s="220">
        <v>503</v>
      </c>
      <c r="X99" s="220">
        <v>508</v>
      </c>
      <c r="Y99" s="220">
        <v>509</v>
      </c>
      <c r="Z99" s="216">
        <v>509</v>
      </c>
      <c r="AA99" s="216">
        <v>12653</v>
      </c>
      <c r="AB99" s="216">
        <v>11486</v>
      </c>
      <c r="AC99" s="216">
        <v>17237</v>
      </c>
      <c r="AD99" s="216">
        <v>17237</v>
      </c>
      <c r="AE99" s="216">
        <v>17214</v>
      </c>
      <c r="AF99" s="220">
        <v>17214</v>
      </c>
      <c r="AG99" s="216">
        <v>77.099999999999994</v>
      </c>
      <c r="AH99" s="216">
        <v>66.7</v>
      </c>
      <c r="AI99" s="216">
        <v>102.1</v>
      </c>
      <c r="AJ99" s="216">
        <v>102.8</v>
      </c>
      <c r="AK99" s="216">
        <v>103</v>
      </c>
      <c r="AL99" s="216">
        <v>103</v>
      </c>
      <c r="AM99" s="1"/>
      <c r="AN99" s="1"/>
    </row>
    <row r="100" spans="1:40" ht="13.5" thickTop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.75">
      <c r="A101" s="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.7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5.75">
      <c r="A103" s="2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6.5" thickBot="1">
      <c r="A104" s="2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3.5" thickTop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</sheetData>
  <mergeCells count="36">
    <mergeCell ref="R6:T6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U4:AL4"/>
    <mergeCell ref="AA5:AF5"/>
    <mergeCell ref="O5:T5"/>
    <mergeCell ref="I5:N5"/>
    <mergeCell ref="U5:Z5"/>
    <mergeCell ref="AG5:AL5"/>
    <mergeCell ref="AI6:AI7"/>
    <mergeCell ref="AJ6:AL6"/>
    <mergeCell ref="V6:V7"/>
    <mergeCell ref="AB6:AB7"/>
    <mergeCell ref="X6:Z6"/>
    <mergeCell ref="AG6:AG7"/>
    <mergeCell ref="AH6:AH7"/>
    <mergeCell ref="AA6:AA7"/>
    <mergeCell ref="AC6:AC7"/>
    <mergeCell ref="AD6:AF6"/>
    <mergeCell ref="B4:B7"/>
    <mergeCell ref="I6:I7"/>
    <mergeCell ref="K6:K7"/>
    <mergeCell ref="Q6:Q7"/>
    <mergeCell ref="E6:E7"/>
    <mergeCell ref="F6:H6"/>
    <mergeCell ref="L6:N6"/>
    <mergeCell ref="C5:H5"/>
    <mergeCell ref="O6:O7"/>
    <mergeCell ref="D6:D7"/>
  </mergeCells>
  <phoneticPr fontId="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rowBreaks count="2" manualBreakCount="2">
    <brk id="25" max="42" man="1"/>
    <brk id="41" max="42" man="1"/>
  </rowBreaks>
  <colBreaks count="1" manualBreakCount="1">
    <brk id="20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</sheetPr>
  <dimension ref="A1:AF46"/>
  <sheetViews>
    <sheetView view="pageBreakPreview" zoomScale="60" zoomScaleNormal="60" workbookViewId="0">
      <selection activeCell="A5" sqref="A5:T31"/>
    </sheetView>
  </sheetViews>
  <sheetFormatPr defaultRowHeight="12.75"/>
  <cols>
    <col min="1" max="1" width="94.28515625" customWidth="1"/>
    <col min="2" max="2" width="24.28515625" style="18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15" customWidth="1"/>
    <col min="10" max="15" width="15.140625" bestFit="1" customWidth="1"/>
    <col min="16" max="19" width="15.7109375" bestFit="1" customWidth="1"/>
    <col min="20" max="20" width="14.5703125" customWidth="1"/>
  </cols>
  <sheetData>
    <row r="1" spans="1:32" ht="22.5" customHeight="1">
      <c r="A1" s="13"/>
      <c r="B1" s="15"/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  <c r="N1" s="314" t="s">
        <v>116</v>
      </c>
      <c r="O1" s="314"/>
      <c r="P1" s="314"/>
      <c r="Q1" s="314"/>
      <c r="R1" s="314"/>
      <c r="S1" s="314"/>
      <c r="T1" s="315"/>
      <c r="U1" s="11"/>
      <c r="V1" s="11"/>
      <c r="W1" s="11"/>
      <c r="X1" s="11"/>
      <c r="Y1" s="11"/>
      <c r="Z1" s="11"/>
      <c r="AA1" s="11"/>
    </row>
    <row r="2" spans="1:32" ht="82.5" customHeight="1">
      <c r="A2" s="291" t="s">
        <v>124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32" ht="20.25">
      <c r="A3" s="316" t="s">
        <v>55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5" spans="1:32" ht="97.5" customHeight="1">
      <c r="A5" s="317" t="s">
        <v>93</v>
      </c>
      <c r="B5" s="307" t="s">
        <v>128</v>
      </c>
      <c r="C5" s="302"/>
      <c r="D5" s="302"/>
      <c r="E5" s="302"/>
      <c r="F5" s="302"/>
      <c r="G5" s="302"/>
      <c r="H5" s="303"/>
      <c r="I5" s="318" t="s">
        <v>56</v>
      </c>
      <c r="J5" s="302" t="s">
        <v>274</v>
      </c>
      <c r="K5" s="302"/>
      <c r="L5" s="302"/>
      <c r="M5" s="302"/>
      <c r="N5" s="302"/>
      <c r="O5" s="303"/>
      <c r="P5" s="301" t="s">
        <v>275</v>
      </c>
      <c r="Q5" s="301"/>
      <c r="R5" s="301"/>
      <c r="S5" s="301"/>
      <c r="T5" s="31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78.75" customHeight="1">
      <c r="A6" s="317"/>
      <c r="B6" s="44" t="s">
        <v>26</v>
      </c>
      <c r="C6" s="44" t="s">
        <v>195</v>
      </c>
      <c r="D6" s="44" t="s">
        <v>197</v>
      </c>
      <c r="E6" s="44" t="s">
        <v>200</v>
      </c>
      <c r="F6" s="44" t="s">
        <v>238</v>
      </c>
      <c r="G6" s="44" t="s">
        <v>244</v>
      </c>
      <c r="H6" s="44" t="s">
        <v>266</v>
      </c>
      <c r="I6" s="318"/>
      <c r="J6" s="44" t="s">
        <v>195</v>
      </c>
      <c r="K6" s="44" t="s">
        <v>197</v>
      </c>
      <c r="L6" s="44" t="s">
        <v>200</v>
      </c>
      <c r="M6" s="44" t="s">
        <v>238</v>
      </c>
      <c r="N6" s="44" t="s">
        <v>244</v>
      </c>
      <c r="O6" s="44" t="s">
        <v>266</v>
      </c>
      <c r="P6" s="44" t="s">
        <v>197</v>
      </c>
      <c r="Q6" s="44" t="s">
        <v>200</v>
      </c>
      <c r="R6" s="44" t="s">
        <v>238</v>
      </c>
      <c r="S6" s="44" t="s">
        <v>244</v>
      </c>
      <c r="T6" s="44" t="s">
        <v>266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5">
      <c r="A7" s="221" t="s">
        <v>57</v>
      </c>
      <c r="B7" s="44">
        <v>1</v>
      </c>
      <c r="C7" s="44">
        <v>2</v>
      </c>
      <c r="D7" s="44">
        <v>3</v>
      </c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222" t="s">
        <v>221</v>
      </c>
      <c r="Q7" s="222" t="s">
        <v>222</v>
      </c>
      <c r="R7" s="222" t="s">
        <v>223</v>
      </c>
      <c r="S7" s="222" t="s">
        <v>224</v>
      </c>
      <c r="T7" s="222" t="s">
        <v>225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6.5">
      <c r="A8" s="320" t="s">
        <v>58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.75">
      <c r="A9" s="331" t="s">
        <v>61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10"/>
    </row>
    <row r="10" spans="1:32" ht="15">
      <c r="A10" s="224" t="s">
        <v>62</v>
      </c>
      <c r="B10" s="225" t="s">
        <v>59</v>
      </c>
      <c r="C10" s="226">
        <v>3.5</v>
      </c>
      <c r="D10" s="226">
        <v>3.8</v>
      </c>
      <c r="E10" s="226">
        <v>4.2</v>
      </c>
      <c r="F10" s="226">
        <v>4.5</v>
      </c>
      <c r="G10" s="226">
        <v>4.5</v>
      </c>
      <c r="H10" s="226">
        <v>4.5999999999999996</v>
      </c>
      <c r="I10" s="227">
        <v>5.79</v>
      </c>
      <c r="J10" s="228">
        <f>C10*I10</f>
        <v>20.265000000000001</v>
      </c>
      <c r="K10" s="228">
        <f>D10*I10</f>
        <v>22.001999999999999</v>
      </c>
      <c r="L10" s="228">
        <f>E10*I10</f>
        <v>24.318000000000001</v>
      </c>
      <c r="M10" s="228">
        <f>F10*I10</f>
        <v>26.055</v>
      </c>
      <c r="N10" s="228">
        <f>G10*I10</f>
        <v>26.055</v>
      </c>
      <c r="O10" s="228">
        <f>H10*I10</f>
        <v>26.633999999999997</v>
      </c>
      <c r="P10" s="229">
        <f t="shared" ref="P10:T11" si="0">K10/J10*100</f>
        <v>108.57142857142857</v>
      </c>
      <c r="Q10" s="229">
        <f t="shared" si="0"/>
        <v>110.5263157894737</v>
      </c>
      <c r="R10" s="229">
        <f t="shared" si="0"/>
        <v>107.14285714285714</v>
      </c>
      <c r="S10" s="229">
        <f t="shared" si="0"/>
        <v>100</v>
      </c>
      <c r="T10" s="229">
        <f t="shared" si="0"/>
        <v>102.22222222222221</v>
      </c>
    </row>
    <row r="11" spans="1:32" ht="15">
      <c r="A11" s="224" t="s">
        <v>63</v>
      </c>
      <c r="B11" s="225" t="s">
        <v>59</v>
      </c>
      <c r="C11" s="226">
        <v>144.9</v>
      </c>
      <c r="D11" s="226">
        <v>150</v>
      </c>
      <c r="E11" s="226">
        <v>151.6</v>
      </c>
      <c r="F11" s="226">
        <v>202</v>
      </c>
      <c r="G11" s="226">
        <v>204</v>
      </c>
      <c r="H11" s="226">
        <v>206</v>
      </c>
      <c r="I11" s="227">
        <v>8.4600000000000009</v>
      </c>
      <c r="J11" s="228">
        <f>C11*I11</f>
        <v>1225.8540000000003</v>
      </c>
      <c r="K11" s="228">
        <f>D11*I11</f>
        <v>1269.0000000000002</v>
      </c>
      <c r="L11" s="228">
        <f>E11*I11</f>
        <v>1282.5360000000001</v>
      </c>
      <c r="M11" s="228">
        <f>F11*I11</f>
        <v>1708.92</v>
      </c>
      <c r="N11" s="228">
        <f>G11*I11</f>
        <v>1725.8400000000001</v>
      </c>
      <c r="O11" s="228">
        <f>H11*I11</f>
        <v>1742.7600000000002</v>
      </c>
      <c r="P11" s="229">
        <f t="shared" si="0"/>
        <v>103.51966873706004</v>
      </c>
      <c r="Q11" s="229">
        <f t="shared" si="0"/>
        <v>101.06666666666666</v>
      </c>
      <c r="R11" s="229">
        <f t="shared" si="0"/>
        <v>133.24538258575197</v>
      </c>
      <c r="S11" s="229">
        <f t="shared" si="0"/>
        <v>100.99009900990099</v>
      </c>
      <c r="T11" s="229">
        <f t="shared" si="0"/>
        <v>100.98039215686273</v>
      </c>
    </row>
    <row r="12" spans="1:32" ht="57.75" customHeight="1">
      <c r="A12" s="230" t="s">
        <v>310</v>
      </c>
      <c r="B12" s="231"/>
      <c r="C12" s="232"/>
      <c r="D12" s="232"/>
      <c r="E12" s="232"/>
      <c r="F12" s="232"/>
      <c r="G12" s="232"/>
      <c r="H12" s="232"/>
      <c r="I12" s="227"/>
      <c r="J12" s="228"/>
      <c r="K12" s="228"/>
      <c r="L12" s="228"/>
      <c r="M12" s="228"/>
      <c r="N12" s="228"/>
      <c r="O12" s="228"/>
      <c r="P12" s="229"/>
      <c r="Q12" s="229"/>
      <c r="R12" s="229"/>
      <c r="S12" s="229"/>
      <c r="T12" s="229"/>
    </row>
    <row r="13" spans="1:32" ht="15">
      <c r="A13" s="224" t="s">
        <v>64</v>
      </c>
      <c r="B13" s="225" t="s">
        <v>311</v>
      </c>
      <c r="C13" s="226">
        <v>17.2</v>
      </c>
      <c r="D13" s="226">
        <v>15.6</v>
      </c>
      <c r="E13" s="226">
        <v>18.2</v>
      </c>
      <c r="F13" s="226">
        <v>18.2</v>
      </c>
      <c r="G13" s="226">
        <v>19.3</v>
      </c>
      <c r="H13" s="226">
        <v>19.600000000000001</v>
      </c>
      <c r="I13" s="227">
        <v>2716.41</v>
      </c>
      <c r="J13" s="228">
        <f>C13*I13</f>
        <v>46722.251999999993</v>
      </c>
      <c r="K13" s="228">
        <f>D13*I13</f>
        <v>42375.995999999999</v>
      </c>
      <c r="L13" s="228">
        <f>E13*I13</f>
        <v>49438.661999999997</v>
      </c>
      <c r="M13" s="228">
        <f>F13*I13</f>
        <v>49438.661999999997</v>
      </c>
      <c r="N13" s="228">
        <f>G13*I13</f>
        <v>52426.712999999996</v>
      </c>
      <c r="O13" s="228">
        <f>H13*I13</f>
        <v>53241.635999999999</v>
      </c>
      <c r="P13" s="229">
        <f t="shared" ref="P13:T14" si="1">K13/J13*100</f>
        <v>90.697674418604663</v>
      </c>
      <c r="Q13" s="229">
        <f t="shared" si="1"/>
        <v>116.66666666666666</v>
      </c>
      <c r="R13" s="229">
        <f t="shared" si="1"/>
        <v>100</v>
      </c>
      <c r="S13" s="229">
        <f t="shared" si="1"/>
        <v>106.04395604395604</v>
      </c>
      <c r="T13" s="229">
        <f t="shared" si="1"/>
        <v>101.55440414507773</v>
      </c>
    </row>
    <row r="14" spans="1:32" ht="15.75">
      <c r="A14" s="233" t="s">
        <v>60</v>
      </c>
      <c r="B14" s="234" t="s">
        <v>92</v>
      </c>
      <c r="C14" s="235" t="s">
        <v>92</v>
      </c>
      <c r="D14" s="235" t="s">
        <v>92</v>
      </c>
      <c r="E14" s="235" t="s">
        <v>92</v>
      </c>
      <c r="F14" s="235"/>
      <c r="G14" s="235" t="s">
        <v>92</v>
      </c>
      <c r="H14" s="235"/>
      <c r="I14" s="236" t="s">
        <v>92</v>
      </c>
      <c r="J14" s="237">
        <f t="shared" ref="J14:O14" si="2">J10+J11+J13</f>
        <v>47968.370999999992</v>
      </c>
      <c r="K14" s="237">
        <f t="shared" si="2"/>
        <v>43666.998</v>
      </c>
      <c r="L14" s="237">
        <f t="shared" si="2"/>
        <v>50745.515999999996</v>
      </c>
      <c r="M14" s="237">
        <f t="shared" si="2"/>
        <v>51173.636999999995</v>
      </c>
      <c r="N14" s="237">
        <f t="shared" si="2"/>
        <v>54178.607999999993</v>
      </c>
      <c r="O14" s="237">
        <f t="shared" si="2"/>
        <v>55011.03</v>
      </c>
      <c r="P14" s="237">
        <f t="shared" si="1"/>
        <v>91.032897489889763</v>
      </c>
      <c r="Q14" s="237">
        <f t="shared" si="1"/>
        <v>116.21022356517385</v>
      </c>
      <c r="R14" s="237">
        <f t="shared" si="1"/>
        <v>100.84366271888929</v>
      </c>
      <c r="S14" s="237">
        <f t="shared" si="1"/>
        <v>105.87210754631336</v>
      </c>
      <c r="T14" s="237">
        <f t="shared" si="1"/>
        <v>101.53644036037251</v>
      </c>
    </row>
    <row r="15" spans="1:32" ht="15.75">
      <c r="A15" s="323" t="s">
        <v>66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2"/>
    </row>
    <row r="16" spans="1:32" ht="15.75">
      <c r="A16" s="238" t="s">
        <v>68</v>
      </c>
      <c r="B16" s="225"/>
      <c r="C16" s="226"/>
      <c r="D16" s="226"/>
      <c r="E16" s="226"/>
      <c r="F16" s="226"/>
      <c r="G16" s="226"/>
      <c r="H16" s="226"/>
      <c r="I16" s="227"/>
      <c r="J16" s="228"/>
      <c r="K16" s="228"/>
      <c r="L16" s="228"/>
      <c r="M16" s="228"/>
      <c r="N16" s="228"/>
      <c r="O16" s="228"/>
      <c r="P16" s="229"/>
      <c r="Q16" s="229"/>
      <c r="R16" s="229"/>
      <c r="S16" s="229"/>
      <c r="T16" s="229"/>
    </row>
    <row r="17" spans="1:20" ht="15">
      <c r="A17" s="224" t="s">
        <v>69</v>
      </c>
      <c r="B17" s="225" t="s">
        <v>67</v>
      </c>
      <c r="C17" s="226">
        <v>4.085</v>
      </c>
      <c r="D17" s="226">
        <v>4.8</v>
      </c>
      <c r="E17" s="226">
        <v>5.3</v>
      </c>
      <c r="F17" s="226">
        <v>5.7</v>
      </c>
      <c r="G17" s="226">
        <v>5.7</v>
      </c>
      <c r="H17" s="226">
        <v>5.9</v>
      </c>
      <c r="I17" s="227">
        <v>288.31</v>
      </c>
      <c r="J17" s="228">
        <f>C17*I17</f>
        <v>1177.7463499999999</v>
      </c>
      <c r="K17" s="228">
        <f>D17*I17</f>
        <v>1383.8879999999999</v>
      </c>
      <c r="L17" s="228">
        <f>E17*I17</f>
        <v>1528.0429999999999</v>
      </c>
      <c r="M17" s="228">
        <f>F17*I17</f>
        <v>1643.367</v>
      </c>
      <c r="N17" s="228">
        <f>G17*I17</f>
        <v>1643.367</v>
      </c>
      <c r="O17" s="228">
        <f>H17*I17</f>
        <v>1701.0290000000002</v>
      </c>
      <c r="P17" s="229">
        <f t="shared" ref="P17:T19" si="3">K17/J17*100</f>
        <v>117.5030599755202</v>
      </c>
      <c r="Q17" s="229">
        <f t="shared" si="3"/>
        <v>110.41666666666667</v>
      </c>
      <c r="R17" s="229">
        <f t="shared" si="3"/>
        <v>107.54716981132076</v>
      </c>
      <c r="S17" s="229">
        <f t="shared" si="3"/>
        <v>100</v>
      </c>
      <c r="T17" s="229">
        <f t="shared" si="3"/>
        <v>103.50877192982458</v>
      </c>
    </row>
    <row r="18" spans="1:20" ht="15.75">
      <c r="A18" s="239" t="s">
        <v>60</v>
      </c>
      <c r="B18" s="240"/>
      <c r="C18" s="241"/>
      <c r="D18" s="241"/>
      <c r="E18" s="241"/>
      <c r="F18" s="241"/>
      <c r="G18" s="241"/>
      <c r="H18" s="241"/>
      <c r="I18" s="242"/>
      <c r="J18" s="243">
        <f t="shared" ref="J18:O18" si="4">J17</f>
        <v>1177.7463499999999</v>
      </c>
      <c r="K18" s="243">
        <f t="shared" si="4"/>
        <v>1383.8879999999999</v>
      </c>
      <c r="L18" s="243">
        <f t="shared" si="4"/>
        <v>1528.0429999999999</v>
      </c>
      <c r="M18" s="243">
        <f t="shared" si="4"/>
        <v>1643.367</v>
      </c>
      <c r="N18" s="243">
        <f t="shared" si="4"/>
        <v>1643.367</v>
      </c>
      <c r="O18" s="243">
        <f t="shared" si="4"/>
        <v>1701.0290000000002</v>
      </c>
      <c r="P18" s="244">
        <f t="shared" si="3"/>
        <v>117.5030599755202</v>
      </c>
      <c r="Q18" s="244">
        <f t="shared" si="3"/>
        <v>110.41666666666667</v>
      </c>
      <c r="R18" s="244">
        <f t="shared" si="3"/>
        <v>107.54716981132076</v>
      </c>
      <c r="S18" s="244">
        <f t="shared" si="3"/>
        <v>100</v>
      </c>
      <c r="T18" s="244">
        <f t="shared" si="3"/>
        <v>103.50877192982458</v>
      </c>
    </row>
    <row r="19" spans="1:20" ht="71.25" customHeight="1">
      <c r="A19" s="245" t="s">
        <v>70</v>
      </c>
      <c r="B19" s="235" t="s">
        <v>92</v>
      </c>
      <c r="C19" s="235" t="s">
        <v>92</v>
      </c>
      <c r="D19" s="235" t="s">
        <v>92</v>
      </c>
      <c r="E19" s="235" t="s">
        <v>92</v>
      </c>
      <c r="F19" s="235"/>
      <c r="G19" s="235" t="s">
        <v>92</v>
      </c>
      <c r="H19" s="235"/>
      <c r="I19" s="246" t="s">
        <v>92</v>
      </c>
      <c r="J19" s="237">
        <f t="shared" ref="J19:O19" si="5">J14+J18</f>
        <v>49146.117349999993</v>
      </c>
      <c r="K19" s="237">
        <f t="shared" si="5"/>
        <v>45050.885999999999</v>
      </c>
      <c r="L19" s="237">
        <f t="shared" si="5"/>
        <v>52273.558999999994</v>
      </c>
      <c r="M19" s="237">
        <f t="shared" si="5"/>
        <v>52817.003999999994</v>
      </c>
      <c r="N19" s="237">
        <f t="shared" si="5"/>
        <v>55821.974999999991</v>
      </c>
      <c r="O19" s="237">
        <f t="shared" si="5"/>
        <v>56712.059000000001</v>
      </c>
      <c r="P19" s="237">
        <f t="shared" si="3"/>
        <v>91.667233200060721</v>
      </c>
      <c r="Q19" s="237">
        <f t="shared" si="3"/>
        <v>116.03225517029787</v>
      </c>
      <c r="R19" s="237">
        <f t="shared" si="3"/>
        <v>101.03961737137507</v>
      </c>
      <c r="S19" s="237">
        <f t="shared" si="3"/>
        <v>105.68940070890807</v>
      </c>
      <c r="T19" s="237">
        <f t="shared" si="3"/>
        <v>101.59450467311486</v>
      </c>
    </row>
    <row r="20" spans="1:20" ht="15.75">
      <c r="A20" s="328" t="s">
        <v>71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322"/>
    </row>
    <row r="21" spans="1:20" ht="45" customHeight="1">
      <c r="A21" s="247" t="s">
        <v>72</v>
      </c>
      <c r="B21" s="248" t="s">
        <v>65</v>
      </c>
      <c r="C21" s="226">
        <v>446.5</v>
      </c>
      <c r="D21" s="226">
        <v>446.8</v>
      </c>
      <c r="E21" s="226">
        <v>450.1</v>
      </c>
      <c r="F21" s="226">
        <v>453.2</v>
      </c>
      <c r="G21" s="226">
        <v>460.1</v>
      </c>
      <c r="H21" s="226">
        <v>461</v>
      </c>
      <c r="I21" s="227">
        <v>509.11</v>
      </c>
      <c r="J21" s="228">
        <f>C21*I21</f>
        <v>227317.61500000002</v>
      </c>
      <c r="K21" s="228">
        <f>D21*I21</f>
        <v>227470.348</v>
      </c>
      <c r="L21" s="228">
        <f>E21*I21</f>
        <v>229150.41100000002</v>
      </c>
      <c r="M21" s="228">
        <f>F21*I21</f>
        <v>230728.652</v>
      </c>
      <c r="N21" s="228">
        <f>G21*I21</f>
        <v>234241.51100000003</v>
      </c>
      <c r="O21" s="228">
        <f>H21*I21</f>
        <v>234699.71</v>
      </c>
      <c r="P21" s="229">
        <f t="shared" ref="P21:T22" si="6">K21/J21*100</f>
        <v>100.06718924972004</v>
      </c>
      <c r="Q21" s="229">
        <f t="shared" si="6"/>
        <v>100.73858549686663</v>
      </c>
      <c r="R21" s="229">
        <f t="shared" si="6"/>
        <v>100.68873583648077</v>
      </c>
      <c r="S21" s="229">
        <f t="shared" si="6"/>
        <v>101.52250661959401</v>
      </c>
      <c r="T21" s="229">
        <f t="shared" si="6"/>
        <v>100.19560965007605</v>
      </c>
    </row>
    <row r="22" spans="1:20" ht="15.75">
      <c r="A22" s="233" t="s">
        <v>60</v>
      </c>
      <c r="B22" s="234" t="s">
        <v>92</v>
      </c>
      <c r="C22" s="235" t="s">
        <v>92</v>
      </c>
      <c r="D22" s="235" t="s">
        <v>92</v>
      </c>
      <c r="E22" s="235" t="s">
        <v>92</v>
      </c>
      <c r="F22" s="235"/>
      <c r="G22" s="235" t="s">
        <v>92</v>
      </c>
      <c r="H22" s="235"/>
      <c r="I22" s="236" t="s">
        <v>92</v>
      </c>
      <c r="J22" s="237">
        <f t="shared" ref="J22:O22" si="7">J21</f>
        <v>227317.61500000002</v>
      </c>
      <c r="K22" s="237">
        <f t="shared" si="7"/>
        <v>227470.348</v>
      </c>
      <c r="L22" s="237">
        <f t="shared" si="7"/>
        <v>229150.41100000002</v>
      </c>
      <c r="M22" s="237">
        <f t="shared" si="7"/>
        <v>230728.652</v>
      </c>
      <c r="N22" s="237">
        <f t="shared" si="7"/>
        <v>234241.51100000003</v>
      </c>
      <c r="O22" s="237">
        <f t="shared" si="7"/>
        <v>234699.71</v>
      </c>
      <c r="P22" s="237">
        <f t="shared" si="6"/>
        <v>100.06718924972004</v>
      </c>
      <c r="Q22" s="237">
        <f t="shared" si="6"/>
        <v>100.73858549686663</v>
      </c>
      <c r="R22" s="237">
        <f t="shared" si="6"/>
        <v>100.68873583648077</v>
      </c>
      <c r="S22" s="237">
        <f t="shared" si="6"/>
        <v>101.52250661959401</v>
      </c>
      <c r="T22" s="237">
        <f t="shared" si="6"/>
        <v>100.19560965007605</v>
      </c>
    </row>
    <row r="23" spans="1:20" ht="15.75">
      <c r="A23" s="329" t="s">
        <v>73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22"/>
    </row>
    <row r="24" spans="1:20" ht="15">
      <c r="A24" s="249" t="s">
        <v>74</v>
      </c>
      <c r="B24" s="250" t="s">
        <v>59</v>
      </c>
      <c r="C24" s="251">
        <v>573.6</v>
      </c>
      <c r="D24" s="251">
        <v>579.29999999999995</v>
      </c>
      <c r="E24" s="251">
        <v>579.9</v>
      </c>
      <c r="F24" s="251">
        <v>599.79999999999995</v>
      </c>
      <c r="G24" s="251">
        <v>600.29999999999995</v>
      </c>
      <c r="H24" s="251">
        <v>600.6</v>
      </c>
      <c r="I24" s="252">
        <v>109.5</v>
      </c>
      <c r="J24" s="253">
        <f>C24*I24</f>
        <v>62809.200000000004</v>
      </c>
      <c r="K24" s="253">
        <f>D24*I24</f>
        <v>63433.35</v>
      </c>
      <c r="L24" s="253">
        <f>E24*I24</f>
        <v>63499.049999999996</v>
      </c>
      <c r="M24" s="253">
        <f>F24*I24</f>
        <v>65678.099999999991</v>
      </c>
      <c r="N24" s="253">
        <f>G24*I24</f>
        <v>65732.849999999991</v>
      </c>
      <c r="O24" s="253">
        <f>H24*I24</f>
        <v>65765.7</v>
      </c>
      <c r="P24" s="254">
        <f t="shared" ref="P24:T27" si="8">K24/J24*100</f>
        <v>100.99372384937237</v>
      </c>
      <c r="Q24" s="254">
        <f t="shared" si="8"/>
        <v>100.10357327809425</v>
      </c>
      <c r="R24" s="254">
        <f t="shared" si="8"/>
        <v>103.43162614243835</v>
      </c>
      <c r="S24" s="254">
        <f t="shared" si="8"/>
        <v>100.08336112037345</v>
      </c>
      <c r="T24" s="254">
        <f t="shared" si="8"/>
        <v>100.04997501249375</v>
      </c>
    </row>
    <row r="25" spans="1:20" ht="15">
      <c r="A25" s="247" t="s">
        <v>75</v>
      </c>
      <c r="B25" s="225" t="s">
        <v>59</v>
      </c>
      <c r="C25" s="226">
        <v>124.1</v>
      </c>
      <c r="D25" s="226">
        <v>128.1</v>
      </c>
      <c r="E25" s="226">
        <v>136.30000000000001</v>
      </c>
      <c r="F25" s="226">
        <v>138.19999999999999</v>
      </c>
      <c r="G25" s="226">
        <v>141.5</v>
      </c>
      <c r="H25" s="226">
        <v>142</v>
      </c>
      <c r="I25" s="227">
        <v>1500</v>
      </c>
      <c r="J25" s="228">
        <f>C25*I25</f>
        <v>186150</v>
      </c>
      <c r="K25" s="228">
        <f>D25*I25</f>
        <v>192150</v>
      </c>
      <c r="L25" s="228">
        <f>E25*I25</f>
        <v>204450.00000000003</v>
      </c>
      <c r="M25" s="228">
        <f>F25*I25</f>
        <v>207299.99999999997</v>
      </c>
      <c r="N25" s="228">
        <f>G25*I25</f>
        <v>212250</v>
      </c>
      <c r="O25" s="228">
        <f>H25*I25</f>
        <v>213000</v>
      </c>
      <c r="P25" s="229">
        <f t="shared" si="8"/>
        <v>103.22320709105558</v>
      </c>
      <c r="Q25" s="229">
        <f t="shared" si="8"/>
        <v>106.40124902419986</v>
      </c>
      <c r="R25" s="229">
        <f t="shared" si="8"/>
        <v>101.39398385913422</v>
      </c>
      <c r="S25" s="229">
        <f t="shared" si="8"/>
        <v>102.38784370477569</v>
      </c>
      <c r="T25" s="229">
        <f t="shared" si="8"/>
        <v>100.35335689045937</v>
      </c>
    </row>
    <row r="26" spans="1:20" ht="15">
      <c r="A26" s="247" t="s">
        <v>76</v>
      </c>
      <c r="B26" s="225" t="s">
        <v>59</v>
      </c>
      <c r="C26" s="226">
        <v>555.70000000000005</v>
      </c>
      <c r="D26" s="226">
        <v>589.6</v>
      </c>
      <c r="E26" s="226">
        <v>573.5</v>
      </c>
      <c r="F26" s="226">
        <v>583.1</v>
      </c>
      <c r="G26" s="226">
        <v>594.5</v>
      </c>
      <c r="H26" s="226">
        <v>595</v>
      </c>
      <c r="I26" s="227">
        <v>296.3</v>
      </c>
      <c r="J26" s="228">
        <f>C26*I26</f>
        <v>164653.91000000003</v>
      </c>
      <c r="K26" s="228">
        <f>D26*I26</f>
        <v>174698.48</v>
      </c>
      <c r="L26" s="228">
        <f>E26*I26</f>
        <v>169928.05000000002</v>
      </c>
      <c r="M26" s="228">
        <f>F26*I26</f>
        <v>172772.53</v>
      </c>
      <c r="N26" s="228">
        <f>G26*I26</f>
        <v>176150.35</v>
      </c>
      <c r="O26" s="228">
        <f>H26*I26</f>
        <v>176298.5</v>
      </c>
      <c r="P26" s="229">
        <f t="shared" si="8"/>
        <v>106.10041389238796</v>
      </c>
      <c r="Q26" s="229">
        <f t="shared" si="8"/>
        <v>97.269335142469473</v>
      </c>
      <c r="R26" s="229">
        <f t="shared" si="8"/>
        <v>101.67393199651262</v>
      </c>
      <c r="S26" s="229">
        <f t="shared" si="8"/>
        <v>101.95506774138228</v>
      </c>
      <c r="T26" s="229">
        <f t="shared" si="8"/>
        <v>100.08410428931876</v>
      </c>
    </row>
    <row r="27" spans="1:20" ht="15.75">
      <c r="A27" s="233" t="s">
        <v>60</v>
      </c>
      <c r="B27" s="234" t="s">
        <v>92</v>
      </c>
      <c r="C27" s="235"/>
      <c r="D27" s="235"/>
      <c r="E27" s="235"/>
      <c r="F27" s="235"/>
      <c r="G27" s="235" t="s">
        <v>92</v>
      </c>
      <c r="H27" s="235"/>
      <c r="I27" s="236" t="s">
        <v>92</v>
      </c>
      <c r="J27" s="237">
        <f t="shared" ref="J27:O27" si="9">J24+J25+J26</f>
        <v>413613.11000000004</v>
      </c>
      <c r="K27" s="237">
        <f t="shared" si="9"/>
        <v>430281.83</v>
      </c>
      <c r="L27" s="237">
        <f t="shared" si="9"/>
        <v>437877.10000000009</v>
      </c>
      <c r="M27" s="237">
        <f t="shared" si="9"/>
        <v>445750.63</v>
      </c>
      <c r="N27" s="237">
        <f t="shared" si="9"/>
        <v>454133.19999999995</v>
      </c>
      <c r="O27" s="237">
        <f t="shared" si="9"/>
        <v>455064.2</v>
      </c>
      <c r="P27" s="237">
        <f t="shared" si="8"/>
        <v>104.03002699793534</v>
      </c>
      <c r="Q27" s="237">
        <f t="shared" si="8"/>
        <v>101.76518492542436</v>
      </c>
      <c r="R27" s="237">
        <f t="shared" si="8"/>
        <v>101.7981141283707</v>
      </c>
      <c r="S27" s="237">
        <f t="shared" si="8"/>
        <v>101.88055146439163</v>
      </c>
      <c r="T27" s="237">
        <f t="shared" si="8"/>
        <v>100.20500593218027</v>
      </c>
    </row>
    <row r="28" spans="1:20" ht="15.75">
      <c r="A28" s="255"/>
      <c r="B28" s="256"/>
      <c r="C28" s="257"/>
      <c r="D28" s="257"/>
      <c r="E28" s="257"/>
      <c r="F28" s="257"/>
      <c r="G28" s="257"/>
      <c r="H28" s="257"/>
      <c r="I28" s="258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</row>
    <row r="29" spans="1:20" ht="15">
      <c r="A29" s="326" t="s">
        <v>94</v>
      </c>
      <c r="B29" s="327"/>
      <c r="C29" s="327"/>
      <c r="D29" s="327"/>
      <c r="E29" s="327"/>
      <c r="F29" s="327"/>
      <c r="G29" s="327"/>
      <c r="H29" s="327"/>
      <c r="I29" s="327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</row>
    <row r="30" spans="1:20" ht="15">
      <c r="A30" s="260" t="s">
        <v>125</v>
      </c>
      <c r="B30" s="261"/>
      <c r="C30" s="262"/>
      <c r="D30" s="262"/>
      <c r="E30" s="262"/>
      <c r="F30" s="262"/>
      <c r="G30" s="262"/>
      <c r="H30" s="262"/>
      <c r="I30" s="263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</row>
    <row r="31" spans="1:20" ht="57.75" customHeight="1">
      <c r="A31" s="325" t="s">
        <v>104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7"/>
    </row>
    <row r="32" spans="1:20" ht="20.25">
      <c r="A32" s="9"/>
      <c r="B32" s="16"/>
      <c r="C32" s="5"/>
      <c r="D32" s="5"/>
      <c r="E32" s="5"/>
      <c r="F32" s="5"/>
      <c r="G32" s="5"/>
      <c r="H32" s="5"/>
      <c r="I32" s="19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20.25">
      <c r="A33" s="5"/>
      <c r="B33" s="16"/>
      <c r="C33" s="5"/>
      <c r="D33" s="5"/>
      <c r="E33" s="5"/>
      <c r="F33" s="5"/>
      <c r="G33" s="5"/>
      <c r="H33" s="5"/>
      <c r="I33" s="19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20.25">
      <c r="A34" s="5"/>
      <c r="B34" s="16"/>
      <c r="C34" s="5"/>
      <c r="D34" s="5"/>
      <c r="E34" s="5"/>
      <c r="F34" s="5"/>
      <c r="G34" s="5"/>
      <c r="H34" s="5"/>
      <c r="I34" s="19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20.25">
      <c r="A35" s="5"/>
      <c r="B35" s="16"/>
      <c r="C35" s="5"/>
      <c r="D35" s="5"/>
      <c r="E35" s="5"/>
      <c r="F35" s="5"/>
      <c r="G35" s="5"/>
      <c r="H35" s="5"/>
      <c r="I35" s="19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20.25">
      <c r="A36" s="5"/>
      <c r="B36" s="16"/>
      <c r="C36" s="5"/>
      <c r="D36" s="5"/>
      <c r="E36" s="5"/>
      <c r="F36" s="5"/>
      <c r="G36" s="5"/>
      <c r="H36" s="5"/>
      <c r="I36" s="19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20.25">
      <c r="A37" s="5"/>
      <c r="B37" s="16"/>
      <c r="C37" s="5"/>
      <c r="D37" s="5"/>
      <c r="E37" s="5"/>
      <c r="F37" s="5"/>
      <c r="G37" s="5"/>
      <c r="H37" s="5"/>
      <c r="I37" s="19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20.25">
      <c r="A38" s="5"/>
      <c r="B38" s="16"/>
      <c r="C38" s="5"/>
      <c r="D38" s="5"/>
      <c r="E38" s="5"/>
      <c r="F38" s="5"/>
      <c r="G38" s="5"/>
      <c r="H38" s="5"/>
      <c r="I38" s="19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20.25">
      <c r="A39" s="5"/>
      <c r="B39" s="16"/>
      <c r="C39" s="5"/>
      <c r="D39" s="5"/>
      <c r="E39" s="5"/>
      <c r="F39" s="5"/>
      <c r="G39" s="5"/>
      <c r="H39" s="5"/>
      <c r="I39" s="19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>
      <c r="A40" s="7"/>
      <c r="B40" s="17"/>
      <c r="C40" s="7"/>
      <c r="D40" s="7"/>
      <c r="E40" s="7"/>
      <c r="F40" s="7"/>
      <c r="G40" s="7"/>
      <c r="H40" s="7"/>
      <c r="I40" s="20"/>
    </row>
    <row r="41" spans="1:19">
      <c r="A41" s="7"/>
      <c r="B41" s="17"/>
      <c r="C41" s="7"/>
      <c r="D41" s="7"/>
      <c r="E41" s="7"/>
      <c r="F41" s="7"/>
      <c r="G41" s="7"/>
      <c r="H41" s="7"/>
      <c r="I41" s="20"/>
    </row>
    <row r="42" spans="1:19">
      <c r="A42" s="7"/>
      <c r="B42" s="17"/>
      <c r="C42" s="7"/>
      <c r="D42" s="7"/>
      <c r="E42" s="7"/>
      <c r="F42" s="7"/>
      <c r="G42" s="7"/>
      <c r="H42" s="7"/>
      <c r="I42" s="20"/>
    </row>
    <row r="43" spans="1:19">
      <c r="A43" s="7"/>
      <c r="B43" s="17"/>
      <c r="C43" s="7"/>
      <c r="D43" s="7"/>
      <c r="E43" s="7"/>
      <c r="F43" s="7"/>
      <c r="G43" s="7"/>
      <c r="H43" s="7"/>
      <c r="I43" s="20"/>
    </row>
    <row r="44" spans="1:19">
      <c r="A44" s="7"/>
      <c r="B44" s="17"/>
      <c r="C44" s="7"/>
      <c r="D44" s="7"/>
      <c r="E44" s="7"/>
      <c r="F44" s="7"/>
      <c r="G44" s="7"/>
      <c r="H44" s="7"/>
      <c r="I44" s="20"/>
    </row>
    <row r="45" spans="1:19">
      <c r="A45" s="7"/>
      <c r="B45" s="17"/>
      <c r="C45" s="7"/>
      <c r="D45" s="7"/>
      <c r="E45" s="7"/>
      <c r="F45" s="7"/>
      <c r="G45" s="7"/>
      <c r="H45" s="7"/>
      <c r="I45" s="20"/>
    </row>
    <row r="46" spans="1:19">
      <c r="A46" s="7"/>
      <c r="B46" s="17"/>
      <c r="C46" s="7"/>
      <c r="D46" s="7"/>
      <c r="E46" s="7"/>
      <c r="F46" s="7"/>
      <c r="G46" s="7"/>
      <c r="H46" s="7"/>
      <c r="I46" s="20"/>
    </row>
  </sheetData>
  <mergeCells count="15">
    <mergeCell ref="A8:T8"/>
    <mergeCell ref="A15:T15"/>
    <mergeCell ref="A31:S31"/>
    <mergeCell ref="A29:I29"/>
    <mergeCell ref="A20:T20"/>
    <mergeCell ref="A23:T23"/>
    <mergeCell ref="A9:T9"/>
    <mergeCell ref="N1:T1"/>
    <mergeCell ref="B5:H5"/>
    <mergeCell ref="J5:O5"/>
    <mergeCell ref="A2:S2"/>
    <mergeCell ref="A3:S3"/>
    <mergeCell ref="A5:A6"/>
    <mergeCell ref="I5:I6"/>
    <mergeCell ref="P5:T5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3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249"/>
  <sheetViews>
    <sheetView view="pageBreakPreview" zoomScale="55" zoomScaleNormal="100" workbookViewId="0">
      <selection activeCell="A2" sqref="A2:J6"/>
    </sheetView>
  </sheetViews>
  <sheetFormatPr defaultRowHeight="12.75"/>
  <cols>
    <col min="1" max="1" width="42.7109375" style="30" customWidth="1"/>
    <col min="2" max="2" width="9.28515625" style="30" customWidth="1"/>
    <col min="3" max="5" width="14.7109375" style="27" customWidth="1"/>
    <col min="6" max="6" width="15.7109375" style="27" customWidth="1"/>
    <col min="7" max="7" width="12.28515625" style="27" customWidth="1"/>
    <col min="8" max="8" width="13.42578125" style="27" customWidth="1"/>
    <col min="9" max="9" width="13.5703125" style="27" customWidth="1"/>
    <col min="10" max="10" width="14.7109375" style="27" customWidth="1"/>
    <col min="11" max="16384" width="9.140625" style="27"/>
  </cols>
  <sheetData>
    <row r="1" spans="1:10" ht="16.5">
      <c r="A1" s="25"/>
      <c r="B1" s="25"/>
      <c r="C1" s="26"/>
      <c r="D1" s="26"/>
      <c r="E1" s="26"/>
      <c r="F1" s="357" t="s">
        <v>153</v>
      </c>
      <c r="G1" s="357"/>
      <c r="H1" s="357"/>
      <c r="I1" s="357"/>
      <c r="J1" s="357"/>
    </row>
    <row r="2" spans="1:10" ht="24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4.25" customHeight="1">
      <c r="A3" s="359" t="s">
        <v>155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4.25" customHeight="1">
      <c r="A4" s="274"/>
      <c r="B4" s="274"/>
      <c r="C4" s="274"/>
      <c r="D4" s="274"/>
      <c r="E4" s="274"/>
      <c r="F4" s="274"/>
      <c r="G4" s="274"/>
      <c r="H4" s="274"/>
      <c r="I4" s="274"/>
      <c r="J4" s="275"/>
    </row>
    <row r="5" spans="1:10" ht="14.25" customHeight="1">
      <c r="A5" s="360" t="s">
        <v>351</v>
      </c>
      <c r="B5" s="360"/>
      <c r="C5" s="360"/>
      <c r="D5" s="360"/>
      <c r="E5" s="360"/>
      <c r="F5" s="360"/>
      <c r="G5" s="360"/>
      <c r="H5" s="360"/>
      <c r="I5" s="360"/>
      <c r="J5" s="360"/>
    </row>
    <row r="6" spans="1:10" ht="18.75">
      <c r="A6" s="359" t="s">
        <v>156</v>
      </c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3.5" thickBot="1">
      <c r="A7" s="356"/>
      <c r="B7" s="356"/>
      <c r="C7" s="356"/>
      <c r="D7" s="356"/>
      <c r="E7" s="356"/>
      <c r="F7" s="356"/>
      <c r="G7" s="356"/>
      <c r="H7" s="356"/>
    </row>
    <row r="8" spans="1:10" ht="18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</row>
    <row r="9" spans="1:10" ht="18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</row>
    <row r="10" spans="1:10" ht="16.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</row>
    <row r="11" spans="1:10" ht="31.5" customHeight="1">
      <c r="A11" s="93" t="s">
        <v>334</v>
      </c>
      <c r="B11" s="95" t="s">
        <v>30</v>
      </c>
      <c r="C11" s="95">
        <v>79</v>
      </c>
      <c r="D11" s="95">
        <v>80</v>
      </c>
      <c r="E11" s="95">
        <v>80</v>
      </c>
      <c r="F11" s="95">
        <v>81</v>
      </c>
      <c r="G11" s="96">
        <v>82</v>
      </c>
      <c r="H11" s="97">
        <v>82</v>
      </c>
      <c r="I11" s="96">
        <v>83</v>
      </c>
    </row>
    <row r="12" spans="1:10" ht="33" customHeight="1">
      <c r="A12" s="98" t="s">
        <v>335</v>
      </c>
      <c r="B12" s="100" t="s">
        <v>30</v>
      </c>
      <c r="C12" s="100">
        <v>71</v>
      </c>
      <c r="D12" s="100">
        <v>72</v>
      </c>
      <c r="E12" s="100">
        <v>72</v>
      </c>
      <c r="F12" s="100">
        <v>72</v>
      </c>
      <c r="G12" s="101">
        <v>73</v>
      </c>
      <c r="H12" s="100">
        <v>74</v>
      </c>
      <c r="I12" s="101">
        <v>74</v>
      </c>
    </row>
    <row r="13" spans="1:10" ht="36.75" customHeight="1">
      <c r="A13" s="98" t="s">
        <v>160</v>
      </c>
      <c r="B13" s="100" t="s">
        <v>161</v>
      </c>
      <c r="C13" s="134">
        <v>40000</v>
      </c>
      <c r="D13" s="134">
        <v>42000</v>
      </c>
      <c r="E13" s="134">
        <v>42000</v>
      </c>
      <c r="F13" s="134">
        <v>43000</v>
      </c>
      <c r="G13" s="135">
        <v>44000</v>
      </c>
      <c r="H13" s="134">
        <v>44000</v>
      </c>
      <c r="I13" s="135">
        <v>45000</v>
      </c>
    </row>
    <row r="14" spans="1:10" ht="36" customHeight="1">
      <c r="A14" s="98" t="s">
        <v>162</v>
      </c>
      <c r="B14" s="100" t="s">
        <v>161</v>
      </c>
      <c r="C14" s="134"/>
      <c r="D14" s="134"/>
      <c r="E14" s="134"/>
      <c r="F14" s="134"/>
      <c r="G14" s="135"/>
      <c r="H14" s="134"/>
      <c r="I14" s="135"/>
    </row>
    <row r="15" spans="1:10" ht="41.25" customHeight="1">
      <c r="A15" s="98" t="s">
        <v>163</v>
      </c>
      <c r="B15" s="100" t="s">
        <v>161</v>
      </c>
      <c r="C15" s="100">
        <v>124873</v>
      </c>
      <c r="D15" s="100">
        <v>112416</v>
      </c>
      <c r="E15" s="100">
        <v>109800</v>
      </c>
      <c r="F15" s="100">
        <v>120800</v>
      </c>
      <c r="G15" s="101">
        <v>120800</v>
      </c>
      <c r="H15" s="100">
        <v>127000</v>
      </c>
      <c r="I15" s="101">
        <v>135000</v>
      </c>
    </row>
    <row r="16" spans="1:10" ht="35.25" customHeight="1">
      <c r="A16" s="98" t="s">
        <v>164</v>
      </c>
      <c r="B16" s="100" t="s">
        <v>30</v>
      </c>
      <c r="C16" s="100"/>
      <c r="D16" s="100"/>
      <c r="E16" s="100"/>
      <c r="F16" s="100"/>
      <c r="G16" s="101"/>
      <c r="H16" s="100"/>
      <c r="I16" s="101"/>
    </row>
    <row r="17" spans="1:9" ht="36.75" customHeight="1">
      <c r="A17" s="98" t="s">
        <v>165</v>
      </c>
      <c r="B17" s="100" t="s">
        <v>161</v>
      </c>
      <c r="C17" s="100">
        <v>34056</v>
      </c>
      <c r="D17" s="100">
        <v>22708</v>
      </c>
      <c r="E17" s="100">
        <v>21624</v>
      </c>
      <c r="F17" s="100">
        <v>25000</v>
      </c>
      <c r="G17" s="101">
        <v>25000</v>
      </c>
      <c r="H17" s="100">
        <v>25000</v>
      </c>
      <c r="I17" s="101">
        <v>200000</v>
      </c>
    </row>
    <row r="18" spans="1:9" ht="43.5" customHeight="1">
      <c r="A18" s="98" t="s">
        <v>166</v>
      </c>
      <c r="B18" s="100" t="s">
        <v>161</v>
      </c>
      <c r="C18" s="100">
        <v>90817</v>
      </c>
      <c r="D18" s="100">
        <v>120538</v>
      </c>
      <c r="E18" s="100"/>
      <c r="F18" s="100"/>
      <c r="G18" s="101"/>
      <c r="H18" s="100"/>
      <c r="I18" s="101"/>
    </row>
    <row r="19" spans="1:9" ht="34.5" customHeight="1">
      <c r="A19" s="98" t="s">
        <v>167</v>
      </c>
      <c r="B19" s="100" t="s">
        <v>31</v>
      </c>
      <c r="C19" s="100"/>
      <c r="D19" s="100"/>
      <c r="E19" s="100"/>
      <c r="F19" s="100"/>
      <c r="G19" s="101"/>
      <c r="H19" s="100"/>
      <c r="I19" s="101"/>
    </row>
    <row r="20" spans="1:9" ht="30.75" customHeight="1">
      <c r="A20" s="98" t="s">
        <v>168</v>
      </c>
      <c r="B20" s="100"/>
      <c r="C20" s="100"/>
      <c r="D20" s="100"/>
      <c r="E20" s="100"/>
      <c r="F20" s="100"/>
      <c r="G20" s="101"/>
      <c r="H20" s="100"/>
      <c r="I20" s="101"/>
    </row>
    <row r="21" spans="1:9" ht="15.75">
      <c r="A21" s="98" t="s">
        <v>169</v>
      </c>
      <c r="B21" s="100" t="s">
        <v>30</v>
      </c>
      <c r="C21" s="100"/>
      <c r="D21" s="100"/>
      <c r="E21" s="100"/>
      <c r="F21" s="100"/>
      <c r="G21" s="101"/>
      <c r="H21" s="100"/>
      <c r="I21" s="101"/>
    </row>
    <row r="22" spans="1:9" ht="15.75">
      <c r="A22" s="98" t="s">
        <v>170</v>
      </c>
      <c r="B22" s="100" t="s">
        <v>30</v>
      </c>
      <c r="C22" s="100"/>
      <c r="D22" s="100"/>
      <c r="E22" s="100"/>
      <c r="F22" s="100"/>
      <c r="G22" s="101"/>
      <c r="H22" s="100"/>
      <c r="I22" s="101"/>
    </row>
    <row r="23" spans="1:9" ht="15.75">
      <c r="A23" s="98" t="s">
        <v>171</v>
      </c>
      <c r="B23" s="100" t="s">
        <v>30</v>
      </c>
      <c r="C23" s="100"/>
      <c r="D23" s="100"/>
      <c r="E23" s="100"/>
      <c r="F23" s="100"/>
      <c r="G23" s="101"/>
      <c r="H23" s="100"/>
      <c r="I23" s="101"/>
    </row>
    <row r="24" spans="1:9" ht="15.75">
      <c r="A24" s="98" t="s">
        <v>172</v>
      </c>
      <c r="B24" s="100" t="s">
        <v>30</v>
      </c>
      <c r="C24" s="100"/>
      <c r="D24" s="100"/>
      <c r="E24" s="100"/>
      <c r="F24" s="100"/>
      <c r="G24" s="101"/>
      <c r="H24" s="100"/>
      <c r="I24" s="101"/>
    </row>
    <row r="25" spans="1:9" ht="34.5" customHeight="1">
      <c r="A25" s="98" t="s">
        <v>173</v>
      </c>
      <c r="B25" s="100"/>
      <c r="C25" s="100"/>
      <c r="D25" s="100"/>
      <c r="E25" s="100"/>
      <c r="F25" s="100"/>
      <c r="G25" s="101"/>
      <c r="H25" s="100"/>
      <c r="I25" s="101"/>
    </row>
    <row r="26" spans="1:9" ht="31.5">
      <c r="A26" s="136" t="s">
        <v>174</v>
      </c>
      <c r="B26" s="100" t="s">
        <v>161</v>
      </c>
      <c r="C26" s="100"/>
      <c r="D26" s="100"/>
      <c r="E26" s="100"/>
      <c r="F26" s="100"/>
      <c r="G26" s="101"/>
      <c r="H26" s="100"/>
      <c r="I26" s="101"/>
    </row>
    <row r="27" spans="1:9" ht="31.5">
      <c r="A27" s="136" t="s">
        <v>175</v>
      </c>
      <c r="B27" s="100" t="s">
        <v>161</v>
      </c>
      <c r="C27" s="100"/>
      <c r="D27" s="100"/>
      <c r="E27" s="100"/>
      <c r="F27" s="100"/>
      <c r="G27" s="101"/>
      <c r="H27" s="100"/>
      <c r="I27" s="101"/>
    </row>
    <row r="28" spans="1:9" ht="47.25">
      <c r="A28" s="98" t="s">
        <v>176</v>
      </c>
      <c r="B28" s="100" t="s">
        <v>161</v>
      </c>
      <c r="C28" s="100"/>
      <c r="D28" s="100"/>
      <c r="E28" s="100"/>
      <c r="F28" s="100"/>
      <c r="G28" s="101"/>
      <c r="H28" s="100"/>
      <c r="I28" s="101"/>
    </row>
    <row r="29" spans="1:9" ht="31.5">
      <c r="A29" s="136" t="s">
        <v>174</v>
      </c>
      <c r="B29" s="100" t="s">
        <v>161</v>
      </c>
      <c r="C29" s="100"/>
      <c r="D29" s="100"/>
      <c r="E29" s="100"/>
      <c r="F29" s="100"/>
      <c r="G29" s="101"/>
      <c r="H29" s="100"/>
      <c r="I29" s="101"/>
    </row>
    <row r="30" spans="1:9" ht="31.5">
      <c r="A30" s="136" t="s">
        <v>175</v>
      </c>
      <c r="B30" s="100" t="s">
        <v>161</v>
      </c>
      <c r="C30" s="100"/>
      <c r="D30" s="100"/>
      <c r="E30" s="100"/>
      <c r="F30" s="100"/>
      <c r="G30" s="101"/>
      <c r="H30" s="100"/>
      <c r="I30" s="101"/>
    </row>
    <row r="31" spans="1:9" ht="33" customHeight="1">
      <c r="A31" s="98" t="s">
        <v>177</v>
      </c>
      <c r="B31" s="100" t="s">
        <v>161</v>
      </c>
      <c r="C31" s="100"/>
      <c r="D31" s="100"/>
      <c r="E31" s="100"/>
      <c r="F31" s="100"/>
      <c r="G31" s="101"/>
      <c r="H31" s="100"/>
      <c r="I31" s="101"/>
    </row>
    <row r="32" spans="1:9" ht="15.75">
      <c r="A32" s="98" t="s">
        <v>178</v>
      </c>
      <c r="B32" s="100"/>
      <c r="C32" s="100"/>
      <c r="D32" s="100"/>
      <c r="E32" s="100"/>
      <c r="F32" s="100"/>
      <c r="G32" s="101"/>
      <c r="H32" s="100"/>
      <c r="I32" s="101"/>
    </row>
    <row r="33" spans="1:10" ht="31.5">
      <c r="A33" s="136" t="s">
        <v>0</v>
      </c>
      <c r="B33" s="100" t="s">
        <v>161</v>
      </c>
      <c r="C33" s="100"/>
      <c r="D33" s="100"/>
      <c r="E33" s="100"/>
      <c r="F33" s="100"/>
      <c r="G33" s="101"/>
      <c r="H33" s="100"/>
      <c r="I33" s="101"/>
    </row>
    <row r="34" spans="1:10" ht="31.5">
      <c r="A34" s="136" t="s">
        <v>1</v>
      </c>
      <c r="B34" s="100" t="s">
        <v>161</v>
      </c>
      <c r="C34" s="100"/>
      <c r="D34" s="100"/>
      <c r="E34" s="100"/>
      <c r="F34" s="100"/>
      <c r="G34" s="101"/>
      <c r="H34" s="100"/>
      <c r="I34" s="101"/>
    </row>
    <row r="35" spans="1:10" ht="31.5">
      <c r="A35" s="136" t="s">
        <v>179</v>
      </c>
      <c r="B35" s="100" t="s">
        <v>161</v>
      </c>
      <c r="C35" s="100"/>
      <c r="D35" s="100"/>
      <c r="E35" s="100"/>
      <c r="F35" s="100"/>
      <c r="G35" s="101"/>
      <c r="H35" s="100"/>
      <c r="I35" s="101"/>
    </row>
    <row r="36" spans="1:10" ht="32.25" customHeight="1">
      <c r="A36" s="98" t="s">
        <v>180</v>
      </c>
      <c r="B36" s="100" t="s">
        <v>181</v>
      </c>
      <c r="C36" s="134">
        <v>113</v>
      </c>
      <c r="D36" s="134">
        <v>116</v>
      </c>
      <c r="E36" s="134">
        <v>116</v>
      </c>
      <c r="F36" s="134">
        <v>116</v>
      </c>
      <c r="G36" s="135">
        <v>116</v>
      </c>
      <c r="H36" s="134">
        <v>116</v>
      </c>
      <c r="I36" s="135">
        <v>116</v>
      </c>
    </row>
    <row r="37" spans="1:10" ht="32.25" customHeight="1">
      <c r="A37" s="98" t="s">
        <v>186</v>
      </c>
      <c r="B37" s="100" t="s">
        <v>46</v>
      </c>
      <c r="C37" s="134"/>
      <c r="D37" s="134"/>
      <c r="E37" s="134"/>
      <c r="F37" s="134"/>
      <c r="G37" s="135"/>
      <c r="H37" s="134"/>
      <c r="I37" s="135"/>
    </row>
    <row r="38" spans="1:10" ht="34.5" customHeight="1">
      <c r="A38" s="98" t="s">
        <v>51</v>
      </c>
      <c r="B38" s="100" t="s">
        <v>161</v>
      </c>
      <c r="C38" s="134">
        <v>28705</v>
      </c>
      <c r="D38" s="134">
        <v>17183</v>
      </c>
      <c r="E38" s="134">
        <v>34363</v>
      </c>
      <c r="F38" s="134">
        <v>34386</v>
      </c>
      <c r="G38" s="135">
        <v>34386</v>
      </c>
      <c r="H38" s="134">
        <v>34415</v>
      </c>
      <c r="I38" s="135">
        <v>34415</v>
      </c>
    </row>
    <row r="39" spans="1:10" ht="34.5" customHeight="1" thickBot="1">
      <c r="A39" s="106" t="s">
        <v>182</v>
      </c>
      <c r="B39" s="137" t="s">
        <v>161</v>
      </c>
      <c r="C39" s="138"/>
      <c r="D39" s="138"/>
      <c r="E39" s="138"/>
      <c r="F39" s="138"/>
      <c r="G39" s="139"/>
      <c r="H39" s="138"/>
      <c r="I39" s="139"/>
    </row>
    <row r="40" spans="1:10" ht="13.5" customHeight="1">
      <c r="A40" s="110"/>
      <c r="B40" s="89"/>
      <c r="C40" s="111"/>
      <c r="D40" s="111"/>
      <c r="E40" s="111"/>
      <c r="F40" s="111"/>
      <c r="G40" s="111"/>
      <c r="H40" s="111"/>
      <c r="I40" s="111"/>
      <c r="J40" s="28"/>
    </row>
    <row r="41" spans="1:10" ht="19.5" customHeight="1" thickBot="1">
      <c r="A41" s="112"/>
      <c r="B41" s="113"/>
      <c r="C41" s="90"/>
      <c r="D41" s="90"/>
      <c r="E41" s="90"/>
      <c r="F41" s="90"/>
      <c r="G41" s="90"/>
      <c r="H41" s="90"/>
      <c r="I41" s="90"/>
      <c r="J41" s="26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</row>
    <row r="44" spans="1:10" ht="18.75" customHeight="1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</row>
    <row r="45" spans="1:10" ht="45">
      <c r="A45" s="114"/>
      <c r="B45" s="94" t="s">
        <v>184</v>
      </c>
      <c r="C45" s="115"/>
      <c r="D45" s="115"/>
      <c r="E45" s="115"/>
      <c r="F45" s="115"/>
      <c r="G45" s="116"/>
      <c r="H45" s="115"/>
      <c r="I45" s="117"/>
    </row>
    <row r="46" spans="1:10" ht="22.5" customHeight="1" thickBot="1">
      <c r="A46" s="123"/>
      <c r="B46" s="124"/>
      <c r="C46" s="108"/>
      <c r="D46" s="108"/>
      <c r="E46" s="108"/>
      <c r="F46" s="108"/>
      <c r="G46" s="109"/>
      <c r="H46" s="108"/>
      <c r="I46" s="125"/>
    </row>
    <row r="47" spans="1:10" s="32" customFormat="1" ht="22.5" customHeight="1">
      <c r="A47" s="31"/>
      <c r="B47" s="31"/>
      <c r="C47" s="28"/>
      <c r="D47" s="28"/>
      <c r="E47" s="28"/>
      <c r="F47" s="28"/>
      <c r="G47" s="28"/>
      <c r="H47" s="28"/>
      <c r="I47" s="28"/>
      <c r="J47" s="28"/>
    </row>
    <row r="48" spans="1:10" ht="27" customHeight="1">
      <c r="A48" s="156" t="s">
        <v>185</v>
      </c>
      <c r="B48" s="157"/>
      <c r="C48" s="158"/>
      <c r="D48" s="158"/>
      <c r="E48" s="158"/>
      <c r="F48" s="158"/>
      <c r="G48" s="158"/>
      <c r="H48" s="158" t="s">
        <v>352</v>
      </c>
      <c r="I48" s="155"/>
    </row>
    <row r="49" spans="1:2" ht="7.5" customHeight="1">
      <c r="A49" s="29"/>
      <c r="B49" s="29"/>
    </row>
    <row r="50" spans="1:2">
      <c r="A50" s="29"/>
      <c r="B50" s="29"/>
    </row>
    <row r="51" spans="1:2">
      <c r="A51" s="29"/>
      <c r="B51" s="29"/>
    </row>
    <row r="52" spans="1:2">
      <c r="A52" s="29"/>
      <c r="B52" s="29"/>
    </row>
    <row r="53" spans="1:2">
      <c r="A53" s="29"/>
      <c r="B53" s="29"/>
    </row>
    <row r="54" spans="1:2">
      <c r="A54" s="29"/>
      <c r="B54" s="29"/>
    </row>
    <row r="55" spans="1:2">
      <c r="A55" s="29"/>
      <c r="B55" s="29"/>
    </row>
    <row r="56" spans="1:2">
      <c r="A56" s="29"/>
      <c r="B56" s="29"/>
    </row>
    <row r="57" spans="1:2">
      <c r="A57" s="29"/>
      <c r="B57" s="29"/>
    </row>
    <row r="58" spans="1:2">
      <c r="A58" s="29"/>
      <c r="B58" s="29"/>
    </row>
    <row r="59" spans="1:2">
      <c r="A59" s="29"/>
      <c r="B59" s="29"/>
    </row>
    <row r="60" spans="1:2">
      <c r="A60" s="29"/>
      <c r="B60" s="29"/>
    </row>
    <row r="61" spans="1:2">
      <c r="A61" s="29"/>
      <c r="B61" s="29"/>
    </row>
    <row r="62" spans="1:2">
      <c r="A62" s="29"/>
      <c r="B62" s="29"/>
    </row>
    <row r="63" spans="1:2">
      <c r="A63" s="29"/>
      <c r="B63" s="29"/>
    </row>
    <row r="64" spans="1:2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  <row r="222" spans="1:2">
      <c r="A222" s="29"/>
      <c r="B222" s="29"/>
    </row>
    <row r="223" spans="1:2">
      <c r="A223" s="29"/>
      <c r="B223" s="29"/>
    </row>
    <row r="224" spans="1:2">
      <c r="A224" s="29"/>
      <c r="B224" s="29"/>
    </row>
    <row r="225" spans="1:2">
      <c r="A225" s="29"/>
      <c r="B225" s="29"/>
    </row>
    <row r="226" spans="1:2">
      <c r="A226" s="29"/>
      <c r="B226" s="29"/>
    </row>
    <row r="227" spans="1:2">
      <c r="A227" s="29"/>
      <c r="B227" s="29"/>
    </row>
    <row r="228" spans="1:2">
      <c r="A228" s="29"/>
      <c r="B228" s="29"/>
    </row>
    <row r="229" spans="1:2">
      <c r="A229" s="29"/>
      <c r="B229" s="29"/>
    </row>
    <row r="230" spans="1:2">
      <c r="A230" s="29"/>
      <c r="B230" s="29"/>
    </row>
    <row r="231" spans="1:2">
      <c r="A231" s="29"/>
      <c r="B231" s="29"/>
    </row>
    <row r="232" spans="1:2">
      <c r="A232" s="29"/>
      <c r="B232" s="29"/>
    </row>
    <row r="233" spans="1:2">
      <c r="A233" s="29"/>
      <c r="B233" s="29"/>
    </row>
    <row r="234" spans="1:2">
      <c r="A234" s="29"/>
      <c r="B234" s="29"/>
    </row>
    <row r="235" spans="1:2">
      <c r="A235" s="29"/>
      <c r="B235" s="29"/>
    </row>
    <row r="236" spans="1:2">
      <c r="A236" s="29"/>
      <c r="B236" s="29"/>
    </row>
    <row r="237" spans="1:2">
      <c r="A237" s="29"/>
      <c r="B237" s="29"/>
    </row>
    <row r="238" spans="1:2">
      <c r="A238" s="29"/>
      <c r="B238" s="29"/>
    </row>
    <row r="239" spans="1:2">
      <c r="A239" s="29"/>
      <c r="B239" s="29"/>
    </row>
    <row r="240" spans="1:2">
      <c r="A240" s="29"/>
      <c r="B240" s="29"/>
    </row>
    <row r="241" spans="1:2">
      <c r="A241" s="29"/>
      <c r="B241" s="29"/>
    </row>
    <row r="242" spans="1:2">
      <c r="A242" s="29"/>
      <c r="B242" s="29"/>
    </row>
    <row r="243" spans="1:2">
      <c r="A243" s="29"/>
      <c r="B243" s="29"/>
    </row>
    <row r="244" spans="1:2">
      <c r="A244" s="29"/>
      <c r="B244" s="29"/>
    </row>
    <row r="245" spans="1:2">
      <c r="A245" s="29"/>
      <c r="B245" s="29"/>
    </row>
    <row r="246" spans="1:2">
      <c r="A246" s="29"/>
      <c r="B246" s="29"/>
    </row>
    <row r="247" spans="1:2">
      <c r="A247" s="29"/>
      <c r="B247" s="29"/>
    </row>
    <row r="248" spans="1:2">
      <c r="A248" s="29"/>
      <c r="B248" s="29"/>
    </row>
    <row r="249" spans="1:2">
      <c r="A249" s="29"/>
      <c r="B249" s="29"/>
    </row>
  </sheetData>
  <mergeCells count="24">
    <mergeCell ref="A7:H7"/>
    <mergeCell ref="F1:J1"/>
    <mergeCell ref="A2:J2"/>
    <mergeCell ref="A3:J3"/>
    <mergeCell ref="A6:J6"/>
    <mergeCell ref="A5:J5"/>
    <mergeCell ref="F42:I42"/>
    <mergeCell ref="E42:E44"/>
    <mergeCell ref="A42:A44"/>
    <mergeCell ref="B42:B44"/>
    <mergeCell ref="F43:G43"/>
    <mergeCell ref="H43:H44"/>
    <mergeCell ref="I43:I44"/>
    <mergeCell ref="C42:C44"/>
    <mergeCell ref="D42:D44"/>
    <mergeCell ref="A8:A10"/>
    <mergeCell ref="B8:B10"/>
    <mergeCell ref="F8:I8"/>
    <mergeCell ref="H9:H10"/>
    <mergeCell ref="D8:D10"/>
    <mergeCell ref="C8:C10"/>
    <mergeCell ref="I9:I10"/>
    <mergeCell ref="F9:G9"/>
    <mergeCell ref="E8:E10"/>
  </mergeCells>
  <phoneticPr fontId="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1" manualBreakCount="1"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J249"/>
  <sheetViews>
    <sheetView view="pageBreakPreview" zoomScale="55" zoomScaleNormal="100" workbookViewId="0">
      <selection activeCell="A2" sqref="A2:J6"/>
    </sheetView>
  </sheetViews>
  <sheetFormatPr defaultRowHeight="12.75"/>
  <cols>
    <col min="1" max="1" width="42.7109375" style="30" customWidth="1"/>
    <col min="2" max="2" width="9.28515625" style="30" customWidth="1"/>
    <col min="3" max="5" width="14.7109375" style="27" customWidth="1"/>
    <col min="6" max="6" width="15.7109375" style="27" customWidth="1"/>
    <col min="7" max="7" width="12.28515625" style="27" customWidth="1"/>
    <col min="8" max="8" width="13.42578125" style="27" customWidth="1"/>
    <col min="9" max="9" width="13.5703125" style="27" customWidth="1"/>
    <col min="10" max="10" width="14.7109375" style="27" customWidth="1"/>
    <col min="11" max="16384" width="9.140625" style="27"/>
  </cols>
  <sheetData>
    <row r="1" spans="1:10" ht="16.5">
      <c r="A1" s="25"/>
      <c r="B1" s="25"/>
      <c r="C1" s="26"/>
      <c r="D1" s="26"/>
      <c r="E1" s="26"/>
      <c r="F1" s="357" t="s">
        <v>153</v>
      </c>
      <c r="G1" s="357"/>
      <c r="H1" s="357"/>
      <c r="I1" s="357"/>
      <c r="J1" s="357"/>
    </row>
    <row r="2" spans="1:10" ht="24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4.25" customHeight="1">
      <c r="A3" s="359" t="s">
        <v>155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4.25" customHeight="1">
      <c r="A4" s="274"/>
      <c r="B4" s="274"/>
      <c r="C4" s="274"/>
      <c r="D4" s="274"/>
      <c r="E4" s="274"/>
      <c r="F4" s="274"/>
      <c r="G4" s="274"/>
      <c r="H4" s="274"/>
      <c r="I4" s="274"/>
      <c r="J4" s="275"/>
    </row>
    <row r="5" spans="1:10" ht="14.25" customHeight="1">
      <c r="A5" s="360" t="s">
        <v>280</v>
      </c>
      <c r="B5" s="360"/>
      <c r="C5" s="360"/>
      <c r="D5" s="360"/>
      <c r="E5" s="360"/>
      <c r="F5" s="360"/>
      <c r="G5" s="360"/>
      <c r="H5" s="360"/>
      <c r="I5" s="360"/>
      <c r="J5" s="360"/>
    </row>
    <row r="6" spans="1:10" ht="18.75">
      <c r="A6" s="359" t="s">
        <v>156</v>
      </c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3.5" thickBot="1">
      <c r="A7" s="356"/>
      <c r="B7" s="356"/>
      <c r="C7" s="356"/>
      <c r="D7" s="356"/>
      <c r="E7" s="356"/>
      <c r="F7" s="356"/>
      <c r="G7" s="356"/>
      <c r="H7" s="356"/>
    </row>
    <row r="8" spans="1:10" ht="18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</row>
    <row r="9" spans="1:10" ht="18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</row>
    <row r="10" spans="1:10" ht="16.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</row>
    <row r="11" spans="1:10" ht="31.5" customHeight="1">
      <c r="A11" s="93" t="s">
        <v>329</v>
      </c>
      <c r="B11" s="94" t="s">
        <v>30</v>
      </c>
      <c r="C11" s="95"/>
      <c r="D11" s="95"/>
      <c r="E11" s="95"/>
      <c r="F11" s="95"/>
      <c r="G11" s="96"/>
      <c r="H11" s="97"/>
      <c r="I11" s="96"/>
    </row>
    <row r="12" spans="1:10" ht="33" customHeight="1">
      <c r="A12" s="98" t="s">
        <v>330</v>
      </c>
      <c r="B12" s="99" t="s">
        <v>30</v>
      </c>
      <c r="C12" s="100"/>
      <c r="D12" s="100"/>
      <c r="E12" s="100"/>
      <c r="F12" s="100"/>
      <c r="G12" s="101"/>
      <c r="H12" s="100"/>
      <c r="I12" s="101"/>
    </row>
    <row r="13" spans="1:10" ht="36.75" customHeight="1">
      <c r="A13" s="98" t="s">
        <v>160</v>
      </c>
      <c r="B13" s="99" t="s">
        <v>161</v>
      </c>
      <c r="C13" s="102"/>
      <c r="D13" s="102"/>
      <c r="E13" s="102"/>
      <c r="F13" s="102"/>
      <c r="G13" s="103"/>
      <c r="H13" s="102"/>
      <c r="I13" s="103"/>
    </row>
    <row r="14" spans="1:10" ht="36" customHeight="1">
      <c r="A14" s="98" t="s">
        <v>162</v>
      </c>
      <c r="B14" s="99" t="s">
        <v>161</v>
      </c>
      <c r="C14" s="102"/>
      <c r="D14" s="102"/>
      <c r="E14" s="102"/>
      <c r="F14" s="102"/>
      <c r="G14" s="103"/>
      <c r="H14" s="102"/>
      <c r="I14" s="103"/>
    </row>
    <row r="15" spans="1:10" ht="41.25" customHeight="1">
      <c r="A15" s="98" t="s">
        <v>163</v>
      </c>
      <c r="B15" s="99" t="s">
        <v>161</v>
      </c>
      <c r="C15" s="100">
        <v>227106</v>
      </c>
      <c r="D15" s="100">
        <v>173897</v>
      </c>
      <c r="E15" s="100">
        <v>158923</v>
      </c>
      <c r="F15" s="100">
        <v>188512</v>
      </c>
      <c r="G15" s="101">
        <v>188512</v>
      </c>
      <c r="H15" s="100">
        <v>181312</v>
      </c>
      <c r="I15" s="101">
        <v>195416</v>
      </c>
    </row>
    <row r="16" spans="1:10" ht="35.25" customHeight="1">
      <c r="A16" s="104" t="s">
        <v>164</v>
      </c>
      <c r="B16" s="99" t="s">
        <v>30</v>
      </c>
      <c r="C16" s="100"/>
      <c r="D16" s="100"/>
      <c r="E16" s="100"/>
      <c r="F16" s="100"/>
      <c r="G16" s="101"/>
      <c r="H16" s="100"/>
      <c r="I16" s="101"/>
    </row>
    <row r="17" spans="1:9" ht="36.75" customHeight="1">
      <c r="A17" s="98" t="s">
        <v>165</v>
      </c>
      <c r="B17" s="99" t="s">
        <v>161</v>
      </c>
      <c r="C17" s="100">
        <v>6693</v>
      </c>
      <c r="D17" s="100">
        <v>7586</v>
      </c>
      <c r="E17" s="100">
        <v>25000</v>
      </c>
      <c r="F17" s="100">
        <v>25000</v>
      </c>
      <c r="G17" s="101">
        <v>25000</v>
      </c>
      <c r="H17" s="100">
        <v>25000</v>
      </c>
      <c r="I17" s="101">
        <v>200000</v>
      </c>
    </row>
    <row r="18" spans="1:9" ht="43.5" customHeight="1">
      <c r="A18" s="98" t="s">
        <v>166</v>
      </c>
      <c r="B18" s="99" t="s">
        <v>161</v>
      </c>
      <c r="C18" s="100">
        <v>160972</v>
      </c>
      <c r="D18" s="100">
        <v>125005</v>
      </c>
      <c r="E18" s="100">
        <v>160000</v>
      </c>
      <c r="F18" s="100">
        <v>160000</v>
      </c>
      <c r="G18" s="101">
        <v>160000</v>
      </c>
      <c r="H18" s="100">
        <v>165000</v>
      </c>
      <c r="I18" s="101">
        <v>180000</v>
      </c>
    </row>
    <row r="19" spans="1:9" ht="34.5" customHeight="1">
      <c r="A19" s="98" t="s">
        <v>167</v>
      </c>
      <c r="B19" s="99" t="s">
        <v>31</v>
      </c>
      <c r="C19" s="100">
        <v>0.9</v>
      </c>
      <c r="D19" s="100">
        <v>0.94</v>
      </c>
      <c r="E19" s="100">
        <v>0.86</v>
      </c>
      <c r="F19" s="100">
        <v>0.86</v>
      </c>
      <c r="G19" s="101">
        <v>0.86</v>
      </c>
      <c r="H19" s="100">
        <v>0.86</v>
      </c>
      <c r="I19" s="101">
        <v>0.9</v>
      </c>
    </row>
    <row r="20" spans="1:9" ht="30.75" customHeight="1">
      <c r="A20" s="98" t="s">
        <v>168</v>
      </c>
      <c r="B20" s="99"/>
      <c r="C20" s="100"/>
      <c r="D20" s="100"/>
      <c r="E20" s="100"/>
      <c r="F20" s="100"/>
      <c r="G20" s="101"/>
      <c r="H20" s="100"/>
      <c r="I20" s="101"/>
    </row>
    <row r="21" spans="1:9" ht="15.75">
      <c r="A21" s="104" t="s">
        <v>169</v>
      </c>
      <c r="B21" s="99" t="s">
        <v>30</v>
      </c>
      <c r="C21" s="100">
        <v>2.2000000000000002</v>
      </c>
      <c r="D21" s="100">
        <v>2.2000000000000002</v>
      </c>
      <c r="E21" s="100">
        <v>2.2000000000000002</v>
      </c>
      <c r="F21" s="100">
        <v>2.2000000000000002</v>
      </c>
      <c r="G21" s="101">
        <v>2.2000000000000002</v>
      </c>
      <c r="H21" s="100">
        <v>2.2000000000000002</v>
      </c>
      <c r="I21" s="101">
        <v>2.2000000000000002</v>
      </c>
    </row>
    <row r="22" spans="1:9" ht="15.75">
      <c r="A22" s="104" t="s">
        <v>170</v>
      </c>
      <c r="B22" s="99" t="s">
        <v>30</v>
      </c>
      <c r="C22" s="100">
        <v>0.7</v>
      </c>
      <c r="D22" s="100">
        <v>0.7</v>
      </c>
      <c r="E22" s="100">
        <v>0.7</v>
      </c>
      <c r="F22" s="100">
        <v>0.7</v>
      </c>
      <c r="G22" s="101">
        <v>0.7</v>
      </c>
      <c r="H22" s="100">
        <v>0.7</v>
      </c>
      <c r="I22" s="101">
        <v>0.7</v>
      </c>
    </row>
    <row r="23" spans="1:9" ht="15.75">
      <c r="A23" s="104" t="s">
        <v>171</v>
      </c>
      <c r="B23" s="99" t="s">
        <v>30</v>
      </c>
      <c r="C23" s="100">
        <v>10.4</v>
      </c>
      <c r="D23" s="100">
        <v>10.4</v>
      </c>
      <c r="E23" s="100">
        <v>10.4</v>
      </c>
      <c r="F23" s="100">
        <v>10.4</v>
      </c>
      <c r="G23" s="101">
        <v>10.4</v>
      </c>
      <c r="H23" s="100">
        <v>10.4</v>
      </c>
      <c r="I23" s="101">
        <v>10.4</v>
      </c>
    </row>
    <row r="24" spans="1:9" ht="15.75">
      <c r="A24" s="104" t="s">
        <v>172</v>
      </c>
      <c r="B24" s="99" t="s">
        <v>30</v>
      </c>
      <c r="C24" s="100"/>
      <c r="D24" s="100"/>
      <c r="E24" s="100"/>
      <c r="F24" s="100"/>
      <c r="G24" s="101"/>
      <c r="H24" s="100"/>
      <c r="I24" s="101"/>
    </row>
    <row r="25" spans="1:9" ht="34.5" customHeight="1">
      <c r="A25" s="98" t="s">
        <v>173</v>
      </c>
      <c r="B25" s="99"/>
      <c r="C25" s="100"/>
      <c r="D25" s="100"/>
      <c r="E25" s="100"/>
      <c r="F25" s="100"/>
      <c r="G25" s="101"/>
      <c r="H25" s="100"/>
      <c r="I25" s="101"/>
    </row>
    <row r="26" spans="1:9" ht="30">
      <c r="A26" s="105" t="s">
        <v>174</v>
      </c>
      <c r="B26" s="99" t="s">
        <v>161</v>
      </c>
      <c r="C26" s="100">
        <v>47290</v>
      </c>
      <c r="D26" s="100">
        <v>34255</v>
      </c>
      <c r="E26" s="100">
        <v>47500</v>
      </c>
      <c r="F26" s="100">
        <v>47500</v>
      </c>
      <c r="G26" s="101">
        <v>47500</v>
      </c>
      <c r="H26" s="100">
        <v>47500</v>
      </c>
      <c r="I26" s="101">
        <v>50000</v>
      </c>
    </row>
    <row r="27" spans="1:9" ht="30">
      <c r="A27" s="105" t="s">
        <v>175</v>
      </c>
      <c r="B27" s="99" t="s">
        <v>161</v>
      </c>
      <c r="C27" s="100">
        <v>46302</v>
      </c>
      <c r="D27" s="100">
        <v>34255</v>
      </c>
      <c r="E27" s="100">
        <v>47500</v>
      </c>
      <c r="F27" s="100">
        <v>47500</v>
      </c>
      <c r="G27" s="101">
        <v>47500</v>
      </c>
      <c r="H27" s="100">
        <v>47500</v>
      </c>
      <c r="I27" s="101">
        <v>50000</v>
      </c>
    </row>
    <row r="28" spans="1:9" ht="45">
      <c r="A28" s="104" t="s">
        <v>176</v>
      </c>
      <c r="B28" s="99" t="s">
        <v>161</v>
      </c>
      <c r="C28" s="100"/>
      <c r="D28" s="100"/>
      <c r="E28" s="100"/>
      <c r="F28" s="100"/>
      <c r="G28" s="101"/>
      <c r="H28" s="100"/>
      <c r="I28" s="101"/>
    </row>
    <row r="29" spans="1:9" ht="30">
      <c r="A29" s="105" t="s">
        <v>174</v>
      </c>
      <c r="B29" s="99" t="s">
        <v>161</v>
      </c>
      <c r="C29" s="100"/>
      <c r="D29" s="100"/>
      <c r="E29" s="100"/>
      <c r="F29" s="100"/>
      <c r="G29" s="101"/>
      <c r="H29" s="100"/>
      <c r="I29" s="101"/>
    </row>
    <row r="30" spans="1:9" ht="30">
      <c r="A30" s="105" t="s">
        <v>175</v>
      </c>
      <c r="B30" s="99" t="s">
        <v>161</v>
      </c>
      <c r="C30" s="100"/>
      <c r="D30" s="100"/>
      <c r="E30" s="100"/>
      <c r="F30" s="100"/>
      <c r="G30" s="101"/>
      <c r="H30" s="100"/>
      <c r="I30" s="101"/>
    </row>
    <row r="31" spans="1:9" ht="33" customHeight="1">
      <c r="A31" s="98" t="s">
        <v>177</v>
      </c>
      <c r="B31" s="99" t="s">
        <v>161</v>
      </c>
      <c r="C31" s="100">
        <v>6457</v>
      </c>
      <c r="D31" s="100"/>
      <c r="E31" s="100"/>
      <c r="F31" s="100"/>
      <c r="G31" s="101"/>
      <c r="H31" s="100"/>
      <c r="I31" s="101"/>
    </row>
    <row r="32" spans="1:9" ht="15.75">
      <c r="A32" s="104" t="s">
        <v>178</v>
      </c>
      <c r="B32" s="99"/>
      <c r="C32" s="100"/>
      <c r="D32" s="100"/>
      <c r="E32" s="100"/>
      <c r="F32" s="100"/>
      <c r="G32" s="101"/>
      <c r="H32" s="100"/>
      <c r="I32" s="101"/>
    </row>
    <row r="33" spans="1:10" ht="30">
      <c r="A33" s="105" t="s">
        <v>0</v>
      </c>
      <c r="B33" s="99" t="s">
        <v>161</v>
      </c>
      <c r="C33" s="100">
        <v>3847</v>
      </c>
      <c r="D33" s="100"/>
      <c r="E33" s="100"/>
      <c r="F33" s="100"/>
      <c r="G33" s="101"/>
      <c r="H33" s="100"/>
      <c r="I33" s="101"/>
    </row>
    <row r="34" spans="1:10" ht="30">
      <c r="A34" s="105" t="s">
        <v>1</v>
      </c>
      <c r="B34" s="99" t="s">
        <v>161</v>
      </c>
      <c r="C34" s="100"/>
      <c r="D34" s="100"/>
      <c r="E34" s="100"/>
      <c r="F34" s="100"/>
      <c r="G34" s="101"/>
      <c r="H34" s="100"/>
      <c r="I34" s="101"/>
    </row>
    <row r="35" spans="1:10" ht="31.5">
      <c r="A35" s="105" t="s">
        <v>179</v>
      </c>
      <c r="B35" s="99" t="s">
        <v>161</v>
      </c>
      <c r="C35" s="100"/>
      <c r="D35" s="100"/>
      <c r="E35" s="100"/>
      <c r="F35" s="100"/>
      <c r="G35" s="101"/>
      <c r="H35" s="100"/>
      <c r="I35" s="101"/>
    </row>
    <row r="36" spans="1:10" ht="32.25" customHeight="1">
      <c r="A36" s="98" t="s">
        <v>180</v>
      </c>
      <c r="B36" s="99" t="s">
        <v>181</v>
      </c>
      <c r="C36" s="102">
        <v>154</v>
      </c>
      <c r="D36" s="102">
        <v>154</v>
      </c>
      <c r="E36" s="102">
        <v>154</v>
      </c>
      <c r="F36" s="102">
        <v>154</v>
      </c>
      <c r="G36" s="103">
        <v>154</v>
      </c>
      <c r="H36" s="102">
        <v>154</v>
      </c>
      <c r="I36" s="103">
        <v>154</v>
      </c>
    </row>
    <row r="37" spans="1:10" ht="32.25" customHeight="1">
      <c r="A37" s="98" t="s">
        <v>186</v>
      </c>
      <c r="B37" s="99" t="s">
        <v>46</v>
      </c>
      <c r="C37" s="102"/>
      <c r="D37" s="102"/>
      <c r="E37" s="102"/>
      <c r="F37" s="102"/>
      <c r="G37" s="103"/>
      <c r="H37" s="102"/>
      <c r="I37" s="103"/>
    </row>
    <row r="38" spans="1:10" ht="34.5" customHeight="1">
      <c r="A38" s="98" t="s">
        <v>51</v>
      </c>
      <c r="B38" s="99" t="s">
        <v>161</v>
      </c>
      <c r="C38" s="102">
        <v>23447</v>
      </c>
      <c r="D38" s="102">
        <v>32542</v>
      </c>
      <c r="E38" s="102">
        <v>50000</v>
      </c>
      <c r="F38" s="102">
        <v>50000</v>
      </c>
      <c r="G38" s="103">
        <v>50000</v>
      </c>
      <c r="H38" s="102">
        <v>50000</v>
      </c>
      <c r="I38" s="103">
        <v>55000</v>
      </c>
    </row>
    <row r="39" spans="1:10" ht="34.5" customHeight="1" thickBot="1">
      <c r="A39" s="106" t="s">
        <v>182</v>
      </c>
      <c r="B39" s="107" t="s">
        <v>161</v>
      </c>
      <c r="C39" s="108"/>
      <c r="D39" s="108"/>
      <c r="E39" s="108"/>
      <c r="F39" s="108"/>
      <c r="G39" s="109"/>
      <c r="H39" s="108"/>
      <c r="I39" s="109"/>
    </row>
    <row r="40" spans="1:10" ht="13.5" customHeight="1">
      <c r="A40" s="110"/>
      <c r="B40" s="89"/>
      <c r="C40" s="111"/>
      <c r="D40" s="111"/>
      <c r="E40" s="111"/>
      <c r="F40" s="111"/>
      <c r="G40" s="111"/>
      <c r="H40" s="111"/>
      <c r="I40" s="111"/>
      <c r="J40" s="28"/>
    </row>
    <row r="41" spans="1:10" ht="19.5" customHeight="1" thickBot="1">
      <c r="A41" s="112"/>
      <c r="B41" s="113"/>
      <c r="C41" s="90"/>
      <c r="D41" s="90"/>
      <c r="E41" s="90"/>
      <c r="F41" s="90"/>
      <c r="G41" s="90"/>
      <c r="H41" s="90"/>
      <c r="I41" s="90"/>
      <c r="J41" s="26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</row>
    <row r="44" spans="1:10" ht="18.75" customHeight="1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</row>
    <row r="45" spans="1:10" ht="45">
      <c r="A45" s="114"/>
      <c r="B45" s="94" t="s">
        <v>184</v>
      </c>
      <c r="C45" s="115"/>
      <c r="D45" s="115"/>
      <c r="E45" s="115"/>
      <c r="F45" s="115"/>
      <c r="G45" s="116"/>
      <c r="H45" s="115"/>
      <c r="I45" s="117"/>
    </row>
    <row r="46" spans="1:10" ht="22.5" customHeight="1" thickBot="1">
      <c r="A46" s="123"/>
      <c r="B46" s="124"/>
      <c r="C46" s="108"/>
      <c r="D46" s="108"/>
      <c r="E46" s="108"/>
      <c r="F46" s="108"/>
      <c r="G46" s="109"/>
      <c r="H46" s="108"/>
      <c r="I46" s="125"/>
    </row>
    <row r="47" spans="1:10" s="32" customFormat="1" ht="22.5" customHeight="1">
      <c r="A47" s="31"/>
      <c r="B47" s="31"/>
      <c r="C47" s="28"/>
      <c r="D47" s="28"/>
      <c r="E47" s="28"/>
      <c r="F47" s="28"/>
      <c r="G47" s="28"/>
      <c r="H47" s="28"/>
      <c r="I47" s="28"/>
      <c r="J47" s="28"/>
    </row>
    <row r="48" spans="1:10" ht="27" customHeight="1">
      <c r="A48" s="156" t="s">
        <v>185</v>
      </c>
      <c r="B48" s="157"/>
      <c r="C48" s="158"/>
      <c r="D48" s="158"/>
      <c r="E48" s="158"/>
      <c r="F48" s="158"/>
      <c r="G48" s="158"/>
      <c r="H48" s="158" t="s">
        <v>340</v>
      </c>
      <c r="I48" s="155"/>
    </row>
    <row r="49" spans="1:2" ht="7.5" customHeight="1">
      <c r="A49" s="29"/>
      <c r="B49" s="29"/>
    </row>
    <row r="50" spans="1:2">
      <c r="A50" s="29"/>
      <c r="B50" s="29"/>
    </row>
    <row r="51" spans="1:2">
      <c r="A51" s="29"/>
      <c r="B51" s="29"/>
    </row>
    <row r="52" spans="1:2">
      <c r="A52" s="29"/>
      <c r="B52" s="29"/>
    </row>
    <row r="53" spans="1:2">
      <c r="A53" s="29"/>
      <c r="B53" s="29"/>
    </row>
    <row r="54" spans="1:2">
      <c r="A54" s="29"/>
      <c r="B54" s="29"/>
    </row>
    <row r="55" spans="1:2">
      <c r="A55" s="29"/>
      <c r="B55" s="29"/>
    </row>
    <row r="56" spans="1:2">
      <c r="A56" s="29"/>
      <c r="B56" s="29"/>
    </row>
    <row r="57" spans="1:2">
      <c r="A57" s="29"/>
      <c r="B57" s="29"/>
    </row>
    <row r="58" spans="1:2">
      <c r="A58" s="29"/>
      <c r="B58" s="29"/>
    </row>
    <row r="59" spans="1:2">
      <c r="A59" s="29"/>
      <c r="B59" s="29"/>
    </row>
    <row r="60" spans="1:2">
      <c r="A60" s="29"/>
      <c r="B60" s="29"/>
    </row>
    <row r="61" spans="1:2">
      <c r="A61" s="29"/>
      <c r="B61" s="29"/>
    </row>
    <row r="62" spans="1:2">
      <c r="A62" s="29"/>
      <c r="B62" s="29"/>
    </row>
    <row r="63" spans="1:2">
      <c r="A63" s="29"/>
      <c r="B63" s="29"/>
    </row>
    <row r="64" spans="1:2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  <row r="222" spans="1:2">
      <c r="A222" s="29"/>
      <c r="B222" s="29"/>
    </row>
    <row r="223" spans="1:2">
      <c r="A223" s="29"/>
      <c r="B223" s="29"/>
    </row>
    <row r="224" spans="1:2">
      <c r="A224" s="29"/>
      <c r="B224" s="29"/>
    </row>
    <row r="225" spans="1:2">
      <c r="A225" s="29"/>
      <c r="B225" s="29"/>
    </row>
    <row r="226" spans="1:2">
      <c r="A226" s="29"/>
      <c r="B226" s="29"/>
    </row>
    <row r="227" spans="1:2">
      <c r="A227" s="29"/>
      <c r="B227" s="29"/>
    </row>
    <row r="228" spans="1:2">
      <c r="A228" s="29"/>
      <c r="B228" s="29"/>
    </row>
    <row r="229" spans="1:2">
      <c r="A229" s="29"/>
      <c r="B229" s="29"/>
    </row>
    <row r="230" spans="1:2">
      <c r="A230" s="29"/>
      <c r="B230" s="29"/>
    </row>
    <row r="231" spans="1:2">
      <c r="A231" s="29"/>
      <c r="B231" s="29"/>
    </row>
    <row r="232" spans="1:2">
      <c r="A232" s="29"/>
      <c r="B232" s="29"/>
    </row>
    <row r="233" spans="1:2">
      <c r="A233" s="29"/>
      <c r="B233" s="29"/>
    </row>
    <row r="234" spans="1:2">
      <c r="A234" s="29"/>
      <c r="B234" s="29"/>
    </row>
    <row r="235" spans="1:2">
      <c r="A235" s="29"/>
      <c r="B235" s="29"/>
    </row>
    <row r="236" spans="1:2">
      <c r="A236" s="29"/>
      <c r="B236" s="29"/>
    </row>
    <row r="237" spans="1:2">
      <c r="A237" s="29"/>
      <c r="B237" s="29"/>
    </row>
    <row r="238" spans="1:2">
      <c r="A238" s="29"/>
      <c r="B238" s="29"/>
    </row>
    <row r="239" spans="1:2">
      <c r="A239" s="29"/>
      <c r="B239" s="29"/>
    </row>
    <row r="240" spans="1:2">
      <c r="A240" s="29"/>
      <c r="B240" s="29"/>
    </row>
    <row r="241" spans="1:2">
      <c r="A241" s="29"/>
      <c r="B241" s="29"/>
    </row>
    <row r="242" spans="1:2">
      <c r="A242" s="29"/>
      <c r="B242" s="29"/>
    </row>
    <row r="243" spans="1:2">
      <c r="A243" s="29"/>
      <c r="B243" s="29"/>
    </row>
    <row r="244" spans="1:2">
      <c r="A244" s="29"/>
      <c r="B244" s="29"/>
    </row>
    <row r="245" spans="1:2">
      <c r="A245" s="29"/>
      <c r="B245" s="29"/>
    </row>
    <row r="246" spans="1:2">
      <c r="A246" s="29"/>
      <c r="B246" s="29"/>
    </row>
    <row r="247" spans="1:2">
      <c r="A247" s="29"/>
      <c r="B247" s="29"/>
    </row>
    <row r="248" spans="1:2">
      <c r="A248" s="29"/>
      <c r="B248" s="29"/>
    </row>
    <row r="249" spans="1:2">
      <c r="A249" s="29"/>
      <c r="B249" s="29"/>
    </row>
  </sheetData>
  <mergeCells count="24">
    <mergeCell ref="A8:A10"/>
    <mergeCell ref="B8:B10"/>
    <mergeCell ref="F8:I8"/>
    <mergeCell ref="H9:H10"/>
    <mergeCell ref="D8:D10"/>
    <mergeCell ref="C8:C10"/>
    <mergeCell ref="I9:I10"/>
    <mergeCell ref="F9:G9"/>
    <mergeCell ref="E8:E10"/>
    <mergeCell ref="F42:I42"/>
    <mergeCell ref="E42:E44"/>
    <mergeCell ref="A42:A44"/>
    <mergeCell ref="B42:B44"/>
    <mergeCell ref="F43:G43"/>
    <mergeCell ref="H43:H44"/>
    <mergeCell ref="I43:I44"/>
    <mergeCell ref="C42:C44"/>
    <mergeCell ref="D42:D44"/>
    <mergeCell ref="A7:H7"/>
    <mergeCell ref="F1:J1"/>
    <mergeCell ref="A2:J2"/>
    <mergeCell ref="A3:J3"/>
    <mergeCell ref="A6:J6"/>
    <mergeCell ref="A5:J5"/>
  </mergeCells>
  <phoneticPr fontId="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1" manualBreakCount="1">
    <brk id="6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249"/>
  <sheetViews>
    <sheetView view="pageBreakPreview" zoomScale="55" zoomScaleNormal="100" workbookViewId="0">
      <selection activeCell="A2" sqref="A2:J7"/>
    </sheetView>
  </sheetViews>
  <sheetFormatPr defaultRowHeight="12.75"/>
  <cols>
    <col min="1" max="1" width="42.7109375" style="30" customWidth="1"/>
    <col min="2" max="2" width="9.28515625" style="30" customWidth="1"/>
    <col min="3" max="5" width="14.7109375" style="27" customWidth="1"/>
    <col min="6" max="6" width="15.7109375" style="27" customWidth="1"/>
    <col min="7" max="7" width="12.28515625" style="27" customWidth="1"/>
    <col min="8" max="8" width="13.42578125" style="27" customWidth="1"/>
    <col min="9" max="9" width="13.5703125" style="27" customWidth="1"/>
    <col min="10" max="10" width="14.7109375" style="27" customWidth="1"/>
    <col min="11" max="16384" width="9.140625" style="27"/>
  </cols>
  <sheetData>
    <row r="1" spans="1:10" ht="15.75">
      <c r="A1" s="128"/>
      <c r="B1" s="128"/>
      <c r="C1" s="90"/>
      <c r="D1" s="90"/>
      <c r="E1" s="90"/>
      <c r="F1" s="357" t="s">
        <v>153</v>
      </c>
      <c r="G1" s="357"/>
      <c r="H1" s="357"/>
      <c r="I1" s="357"/>
      <c r="J1" s="357"/>
    </row>
    <row r="2" spans="1:10" ht="24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4.25" customHeight="1">
      <c r="A3" s="359" t="s">
        <v>155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4.25" customHeight="1">
      <c r="A4" s="274"/>
      <c r="B4" s="274"/>
      <c r="C4" s="274"/>
      <c r="D4" s="274"/>
      <c r="E4" s="274"/>
      <c r="F4" s="274"/>
      <c r="G4" s="274"/>
      <c r="H4" s="274"/>
      <c r="I4" s="275"/>
      <c r="J4" s="275"/>
    </row>
    <row r="5" spans="1:10" ht="14.25" customHeight="1">
      <c r="A5" s="360" t="s">
        <v>277</v>
      </c>
      <c r="B5" s="360"/>
      <c r="C5" s="360"/>
      <c r="D5" s="360"/>
      <c r="E5" s="360"/>
      <c r="F5" s="360"/>
      <c r="G5" s="360"/>
      <c r="H5" s="360"/>
      <c r="I5" s="360"/>
      <c r="J5" s="360"/>
    </row>
    <row r="6" spans="1:10" ht="18.75">
      <c r="A6" s="359" t="s">
        <v>156</v>
      </c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9.5" thickBot="1">
      <c r="A7" s="361"/>
      <c r="B7" s="361"/>
      <c r="C7" s="361"/>
      <c r="D7" s="361"/>
      <c r="E7" s="361"/>
      <c r="F7" s="361"/>
      <c r="G7" s="361"/>
      <c r="H7" s="361"/>
      <c r="I7" s="275"/>
      <c r="J7" s="275"/>
    </row>
    <row r="8" spans="1:10" ht="18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  <c r="J8" s="90"/>
    </row>
    <row r="9" spans="1:10" ht="18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  <c r="J9" s="90"/>
    </row>
    <row r="10" spans="1:10" ht="16.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  <c r="J10" s="90"/>
    </row>
    <row r="11" spans="1:10" ht="31.5" customHeight="1">
      <c r="A11" s="93" t="s">
        <v>329</v>
      </c>
      <c r="B11" s="94" t="s">
        <v>30</v>
      </c>
      <c r="C11" s="95"/>
      <c r="D11" s="95"/>
      <c r="E11" s="95"/>
      <c r="F11" s="95"/>
      <c r="G11" s="96"/>
      <c r="H11" s="97"/>
      <c r="I11" s="96"/>
      <c r="J11" s="90"/>
    </row>
    <row r="12" spans="1:10" ht="33" customHeight="1">
      <c r="A12" s="98" t="s">
        <v>330</v>
      </c>
      <c r="B12" s="99" t="s">
        <v>30</v>
      </c>
      <c r="C12" s="100"/>
      <c r="D12" s="100"/>
      <c r="E12" s="100"/>
      <c r="F12" s="100"/>
      <c r="G12" s="101"/>
      <c r="H12" s="100"/>
      <c r="I12" s="101"/>
      <c r="J12" s="90"/>
    </row>
    <row r="13" spans="1:10" ht="36.75" customHeight="1">
      <c r="A13" s="98" t="s">
        <v>160</v>
      </c>
      <c r="B13" s="99" t="s">
        <v>161</v>
      </c>
      <c r="C13" s="102"/>
      <c r="D13" s="102"/>
      <c r="E13" s="102"/>
      <c r="F13" s="102"/>
      <c r="G13" s="103"/>
      <c r="H13" s="102"/>
      <c r="I13" s="103"/>
      <c r="J13" s="90"/>
    </row>
    <row r="14" spans="1:10" ht="36" customHeight="1">
      <c r="A14" s="98" t="s">
        <v>162</v>
      </c>
      <c r="B14" s="99" t="s">
        <v>161</v>
      </c>
      <c r="C14" s="102"/>
      <c r="D14" s="102"/>
      <c r="E14" s="102"/>
      <c r="F14" s="102"/>
      <c r="G14" s="103"/>
      <c r="H14" s="102"/>
      <c r="I14" s="103"/>
      <c r="J14" s="90"/>
    </row>
    <row r="15" spans="1:10" ht="41.25" customHeight="1">
      <c r="A15" s="98" t="s">
        <v>163</v>
      </c>
      <c r="B15" s="99" t="s">
        <v>161</v>
      </c>
      <c r="C15" s="100">
        <v>58250</v>
      </c>
      <c r="D15" s="100">
        <v>100700</v>
      </c>
      <c r="E15" s="100">
        <v>100500</v>
      </c>
      <c r="F15" s="100">
        <v>108600</v>
      </c>
      <c r="G15" s="101">
        <v>108600</v>
      </c>
      <c r="H15" s="100">
        <v>109500</v>
      </c>
      <c r="I15" s="101">
        <v>110200</v>
      </c>
      <c r="J15" s="90"/>
    </row>
    <row r="16" spans="1:10" ht="35.25" customHeight="1">
      <c r="A16" s="104" t="s">
        <v>164</v>
      </c>
      <c r="B16" s="99" t="s">
        <v>30</v>
      </c>
      <c r="C16" s="100"/>
      <c r="D16" s="100"/>
      <c r="E16" s="100"/>
      <c r="F16" s="100"/>
      <c r="G16" s="101"/>
      <c r="H16" s="100"/>
      <c r="I16" s="101"/>
      <c r="J16" s="90"/>
    </row>
    <row r="17" spans="1:10" ht="36.75" customHeight="1">
      <c r="A17" s="98" t="s">
        <v>165</v>
      </c>
      <c r="B17" s="99" t="s">
        <v>161</v>
      </c>
      <c r="C17" s="100">
        <v>1650</v>
      </c>
      <c r="D17" s="100">
        <v>1850</v>
      </c>
      <c r="E17" s="100">
        <v>2000</v>
      </c>
      <c r="F17" s="100">
        <v>2000</v>
      </c>
      <c r="G17" s="101">
        <v>2000</v>
      </c>
      <c r="H17" s="100">
        <v>3200</v>
      </c>
      <c r="I17" s="101">
        <v>3200</v>
      </c>
      <c r="J17" s="90"/>
    </row>
    <row r="18" spans="1:10" ht="43.5" customHeight="1">
      <c r="A18" s="98" t="s">
        <v>166</v>
      </c>
      <c r="B18" s="99" t="s">
        <v>161</v>
      </c>
      <c r="C18" s="100"/>
      <c r="D18" s="100"/>
      <c r="E18" s="100"/>
      <c r="F18" s="100"/>
      <c r="G18" s="101"/>
      <c r="H18" s="100"/>
      <c r="I18" s="101"/>
      <c r="J18" s="90"/>
    </row>
    <row r="19" spans="1:10" ht="34.5" customHeight="1">
      <c r="A19" s="98" t="s">
        <v>167</v>
      </c>
      <c r="B19" s="99" t="s">
        <v>31</v>
      </c>
      <c r="C19" s="100"/>
      <c r="D19" s="100"/>
      <c r="E19" s="100"/>
      <c r="F19" s="100"/>
      <c r="G19" s="101"/>
      <c r="H19" s="100"/>
      <c r="I19" s="101"/>
      <c r="J19" s="90"/>
    </row>
    <row r="20" spans="1:10" ht="30.75" customHeight="1">
      <c r="A20" s="98" t="s">
        <v>168</v>
      </c>
      <c r="B20" s="99"/>
      <c r="C20" s="100"/>
      <c r="D20" s="100"/>
      <c r="E20" s="100"/>
      <c r="F20" s="100"/>
      <c r="G20" s="101"/>
      <c r="H20" s="100"/>
      <c r="I20" s="101"/>
      <c r="J20" s="90"/>
    </row>
    <row r="21" spans="1:10" ht="15.75">
      <c r="A21" s="104" t="s">
        <v>169</v>
      </c>
      <c r="B21" s="99" t="s">
        <v>30</v>
      </c>
      <c r="C21" s="100"/>
      <c r="D21" s="100"/>
      <c r="E21" s="100"/>
      <c r="F21" s="100"/>
      <c r="G21" s="101"/>
      <c r="H21" s="100"/>
      <c r="I21" s="101"/>
      <c r="J21" s="90"/>
    </row>
    <row r="22" spans="1:10" ht="15.75">
      <c r="A22" s="104" t="s">
        <v>170</v>
      </c>
      <c r="B22" s="99" t="s">
        <v>30</v>
      </c>
      <c r="C22" s="100"/>
      <c r="D22" s="100"/>
      <c r="E22" s="100"/>
      <c r="F22" s="100"/>
      <c r="G22" s="101"/>
      <c r="H22" s="100"/>
      <c r="I22" s="101"/>
      <c r="J22" s="90"/>
    </row>
    <row r="23" spans="1:10" ht="15.75">
      <c r="A23" s="104" t="s">
        <v>171</v>
      </c>
      <c r="B23" s="99" t="s">
        <v>30</v>
      </c>
      <c r="C23" s="100"/>
      <c r="D23" s="100"/>
      <c r="E23" s="100"/>
      <c r="F23" s="100"/>
      <c r="G23" s="101"/>
      <c r="H23" s="100"/>
      <c r="I23" s="101"/>
      <c r="J23" s="90"/>
    </row>
    <row r="24" spans="1:10" ht="15.75">
      <c r="A24" s="104" t="s">
        <v>172</v>
      </c>
      <c r="B24" s="99" t="s">
        <v>30</v>
      </c>
      <c r="C24" s="100"/>
      <c r="D24" s="100"/>
      <c r="E24" s="100"/>
      <c r="F24" s="100"/>
      <c r="G24" s="101"/>
      <c r="H24" s="100"/>
      <c r="I24" s="101"/>
      <c r="J24" s="90"/>
    </row>
    <row r="25" spans="1:10" ht="34.5" customHeight="1">
      <c r="A25" s="98" t="s">
        <v>173</v>
      </c>
      <c r="B25" s="99"/>
      <c r="C25" s="100">
        <v>3778</v>
      </c>
      <c r="D25" s="100">
        <v>5620</v>
      </c>
      <c r="E25" s="100">
        <v>6200</v>
      </c>
      <c r="F25" s="100">
        <v>6200</v>
      </c>
      <c r="G25" s="101">
        <v>6200</v>
      </c>
      <c r="H25" s="100">
        <v>7500</v>
      </c>
      <c r="I25" s="101">
        <v>7500</v>
      </c>
      <c r="J25" s="90"/>
    </row>
    <row r="26" spans="1:10" ht="30">
      <c r="A26" s="105" t="s">
        <v>174</v>
      </c>
      <c r="B26" s="99" t="s">
        <v>161</v>
      </c>
      <c r="C26" s="100">
        <v>3778</v>
      </c>
      <c r="D26" s="100">
        <v>5620</v>
      </c>
      <c r="E26" s="100">
        <v>6200</v>
      </c>
      <c r="F26" s="100">
        <v>6200</v>
      </c>
      <c r="G26" s="101">
        <v>6200</v>
      </c>
      <c r="H26" s="100">
        <v>7500</v>
      </c>
      <c r="I26" s="101">
        <v>7500</v>
      </c>
      <c r="J26" s="90"/>
    </row>
    <row r="27" spans="1:10" ht="30">
      <c r="A27" s="105" t="s">
        <v>175</v>
      </c>
      <c r="B27" s="99" t="s">
        <v>161</v>
      </c>
      <c r="C27" s="100"/>
      <c r="D27" s="100"/>
      <c r="E27" s="100"/>
      <c r="F27" s="100"/>
      <c r="G27" s="101"/>
      <c r="H27" s="100"/>
      <c r="I27" s="101"/>
      <c r="J27" s="90"/>
    </row>
    <row r="28" spans="1:10" ht="45">
      <c r="A28" s="104" t="s">
        <v>176</v>
      </c>
      <c r="B28" s="99" t="s">
        <v>161</v>
      </c>
      <c r="C28" s="100"/>
      <c r="D28" s="100"/>
      <c r="E28" s="100"/>
      <c r="F28" s="100"/>
      <c r="G28" s="101"/>
      <c r="H28" s="100"/>
      <c r="I28" s="101"/>
      <c r="J28" s="90"/>
    </row>
    <row r="29" spans="1:10" ht="30">
      <c r="A29" s="105" t="s">
        <v>174</v>
      </c>
      <c r="B29" s="99" t="s">
        <v>161</v>
      </c>
      <c r="C29" s="100"/>
      <c r="D29" s="100"/>
      <c r="E29" s="100"/>
      <c r="F29" s="100"/>
      <c r="G29" s="101"/>
      <c r="H29" s="100"/>
      <c r="I29" s="101"/>
      <c r="J29" s="90"/>
    </row>
    <row r="30" spans="1:10" ht="30">
      <c r="A30" s="105" t="s">
        <v>175</v>
      </c>
      <c r="B30" s="99" t="s">
        <v>161</v>
      </c>
      <c r="C30" s="100"/>
      <c r="D30" s="100"/>
      <c r="E30" s="100"/>
      <c r="F30" s="100"/>
      <c r="G30" s="101"/>
      <c r="H30" s="100"/>
      <c r="I30" s="101"/>
      <c r="J30" s="90"/>
    </row>
    <row r="31" spans="1:10" ht="33" customHeight="1">
      <c r="A31" s="98" t="s">
        <v>177</v>
      </c>
      <c r="B31" s="99" t="s">
        <v>161</v>
      </c>
      <c r="C31" s="100"/>
      <c r="D31" s="100"/>
      <c r="E31" s="100"/>
      <c r="F31" s="100"/>
      <c r="G31" s="101"/>
      <c r="H31" s="100"/>
      <c r="I31" s="101"/>
      <c r="J31" s="90"/>
    </row>
    <row r="32" spans="1:10" ht="15.75">
      <c r="A32" s="104" t="s">
        <v>178</v>
      </c>
      <c r="B32" s="99"/>
      <c r="C32" s="100"/>
      <c r="D32" s="100"/>
      <c r="E32" s="100"/>
      <c r="F32" s="100"/>
      <c r="G32" s="101"/>
      <c r="H32" s="100"/>
      <c r="I32" s="101"/>
      <c r="J32" s="90"/>
    </row>
    <row r="33" spans="1:10" ht="30">
      <c r="A33" s="105" t="s">
        <v>0</v>
      </c>
      <c r="B33" s="99" t="s">
        <v>161</v>
      </c>
      <c r="C33" s="100"/>
      <c r="D33" s="100"/>
      <c r="E33" s="100"/>
      <c r="F33" s="100"/>
      <c r="G33" s="101"/>
      <c r="H33" s="100"/>
      <c r="I33" s="101"/>
      <c r="J33" s="90"/>
    </row>
    <row r="34" spans="1:10" ht="30">
      <c r="A34" s="105" t="s">
        <v>1</v>
      </c>
      <c r="B34" s="99" t="s">
        <v>161</v>
      </c>
      <c r="C34" s="100"/>
      <c r="D34" s="100"/>
      <c r="E34" s="100"/>
      <c r="F34" s="100"/>
      <c r="G34" s="101"/>
      <c r="H34" s="100"/>
      <c r="I34" s="101"/>
      <c r="J34" s="90"/>
    </row>
    <row r="35" spans="1:10" ht="31.5">
      <c r="A35" s="105" t="s">
        <v>179</v>
      </c>
      <c r="B35" s="99" t="s">
        <v>161</v>
      </c>
      <c r="C35" s="100"/>
      <c r="D35" s="100"/>
      <c r="E35" s="100"/>
      <c r="F35" s="100"/>
      <c r="G35" s="101"/>
      <c r="H35" s="100"/>
      <c r="I35" s="101"/>
      <c r="J35" s="90"/>
    </row>
    <row r="36" spans="1:10" ht="32.25" customHeight="1">
      <c r="A36" s="98" t="s">
        <v>180</v>
      </c>
      <c r="B36" s="99" t="s">
        <v>181</v>
      </c>
      <c r="C36" s="102">
        <v>29</v>
      </c>
      <c r="D36" s="102">
        <v>30</v>
      </c>
      <c r="E36" s="102">
        <v>35</v>
      </c>
      <c r="F36" s="102">
        <v>35</v>
      </c>
      <c r="G36" s="103">
        <v>40</v>
      </c>
      <c r="H36" s="102">
        <v>40</v>
      </c>
      <c r="I36" s="103">
        <v>40</v>
      </c>
      <c r="J36" s="90"/>
    </row>
    <row r="37" spans="1:10" ht="32.25" customHeight="1">
      <c r="A37" s="98" t="s">
        <v>186</v>
      </c>
      <c r="B37" s="99" t="s">
        <v>46</v>
      </c>
      <c r="C37" s="102"/>
      <c r="D37" s="102"/>
      <c r="E37" s="102"/>
      <c r="F37" s="102"/>
      <c r="G37" s="103"/>
      <c r="H37" s="102"/>
      <c r="I37" s="103"/>
      <c r="J37" s="90"/>
    </row>
    <row r="38" spans="1:10" ht="34.5" customHeight="1">
      <c r="A38" s="98" t="s">
        <v>51</v>
      </c>
      <c r="B38" s="99" t="s">
        <v>161</v>
      </c>
      <c r="C38" s="102">
        <v>3000</v>
      </c>
      <c r="D38" s="102">
        <v>3200</v>
      </c>
      <c r="E38" s="102">
        <v>3200</v>
      </c>
      <c r="F38" s="102">
        <v>3200</v>
      </c>
      <c r="G38" s="103">
        <v>3500</v>
      </c>
      <c r="H38" s="102">
        <v>3500</v>
      </c>
      <c r="I38" s="103">
        <v>3500</v>
      </c>
      <c r="J38" s="90"/>
    </row>
    <row r="39" spans="1:10" ht="34.5" customHeight="1" thickBot="1">
      <c r="A39" s="106" t="s">
        <v>182</v>
      </c>
      <c r="B39" s="107" t="s">
        <v>161</v>
      </c>
      <c r="C39" s="108"/>
      <c r="D39" s="108"/>
      <c r="E39" s="108"/>
      <c r="F39" s="108"/>
      <c r="G39" s="109"/>
      <c r="H39" s="108"/>
      <c r="I39" s="109"/>
      <c r="J39" s="90"/>
    </row>
    <row r="40" spans="1:10" ht="13.5" customHeight="1">
      <c r="A40" s="110"/>
      <c r="B40" s="89"/>
      <c r="C40" s="111"/>
      <c r="D40" s="111"/>
      <c r="E40" s="111"/>
      <c r="F40" s="111"/>
      <c r="G40" s="111"/>
      <c r="H40" s="111"/>
      <c r="I40" s="111"/>
      <c r="J40" s="111"/>
    </row>
    <row r="41" spans="1:10" ht="19.5" customHeight="1" thickBot="1">
      <c r="A41" s="112"/>
      <c r="B41" s="113"/>
      <c r="C41" s="90"/>
      <c r="D41" s="90"/>
      <c r="E41" s="90"/>
      <c r="F41" s="90"/>
      <c r="G41" s="90"/>
      <c r="H41" s="90"/>
      <c r="I41" s="90"/>
      <c r="J41" s="90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  <c r="J42" s="90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  <c r="J43" s="90"/>
    </row>
    <row r="44" spans="1:10" ht="18.75" customHeight="1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  <c r="J44" s="90"/>
    </row>
    <row r="45" spans="1:10" ht="45">
      <c r="A45" s="114" t="s">
        <v>325</v>
      </c>
      <c r="B45" s="94" t="s">
        <v>184</v>
      </c>
      <c r="C45" s="115">
        <v>16371</v>
      </c>
      <c r="D45" s="115">
        <v>16920</v>
      </c>
      <c r="E45" s="115">
        <v>17500</v>
      </c>
      <c r="F45" s="115">
        <v>17500</v>
      </c>
      <c r="G45" s="116">
        <v>17500</v>
      </c>
      <c r="H45" s="115">
        <v>18100</v>
      </c>
      <c r="I45" s="117">
        <v>18100</v>
      </c>
      <c r="J45" s="90"/>
    </row>
    <row r="46" spans="1:10" ht="22.5" customHeight="1" thickBot="1">
      <c r="A46" s="123"/>
      <c r="B46" s="124"/>
      <c r="C46" s="108"/>
      <c r="D46" s="108"/>
      <c r="E46" s="108"/>
      <c r="F46" s="108"/>
      <c r="G46" s="109"/>
      <c r="H46" s="108"/>
      <c r="I46" s="125"/>
      <c r="J46" s="90"/>
    </row>
    <row r="47" spans="1:10" s="32" customFormat="1" ht="22.5" customHeight="1">
      <c r="A47" s="126"/>
      <c r="B47" s="126"/>
      <c r="C47" s="111"/>
      <c r="D47" s="111"/>
      <c r="E47" s="111"/>
      <c r="F47" s="111"/>
      <c r="G47" s="111"/>
      <c r="H47" s="111"/>
      <c r="I47" s="111"/>
      <c r="J47" s="111"/>
    </row>
    <row r="48" spans="1:10" ht="27" customHeight="1">
      <c r="A48" s="113" t="s">
        <v>185</v>
      </c>
      <c r="B48" s="129"/>
      <c r="C48" s="130"/>
      <c r="D48" s="130"/>
      <c r="E48" s="130"/>
      <c r="F48" s="130"/>
      <c r="G48" s="130"/>
      <c r="H48" s="130"/>
      <c r="I48" s="90" t="s">
        <v>339</v>
      </c>
      <c r="J48" s="90"/>
    </row>
    <row r="49" spans="1:2" ht="7.5" customHeight="1">
      <c r="A49" s="29"/>
      <c r="B49" s="29"/>
    </row>
    <row r="50" spans="1:2">
      <c r="A50" s="29"/>
      <c r="B50" s="29"/>
    </row>
    <row r="51" spans="1:2">
      <c r="A51" s="29"/>
      <c r="B51" s="29"/>
    </row>
    <row r="52" spans="1:2">
      <c r="A52" s="29"/>
      <c r="B52" s="29"/>
    </row>
    <row r="53" spans="1:2">
      <c r="A53" s="29"/>
      <c r="B53" s="29"/>
    </row>
    <row r="54" spans="1:2">
      <c r="A54" s="29"/>
      <c r="B54" s="29"/>
    </row>
    <row r="55" spans="1:2">
      <c r="A55" s="29"/>
      <c r="B55" s="29"/>
    </row>
    <row r="56" spans="1:2">
      <c r="A56" s="29"/>
      <c r="B56" s="29"/>
    </row>
    <row r="57" spans="1:2">
      <c r="A57" s="29"/>
      <c r="B57" s="29"/>
    </row>
    <row r="58" spans="1:2">
      <c r="A58" s="29"/>
      <c r="B58" s="29"/>
    </row>
    <row r="59" spans="1:2">
      <c r="A59" s="29"/>
      <c r="B59" s="29"/>
    </row>
    <row r="60" spans="1:2">
      <c r="A60" s="29"/>
      <c r="B60" s="29"/>
    </row>
    <row r="61" spans="1:2">
      <c r="A61" s="29"/>
      <c r="B61" s="29"/>
    </row>
    <row r="62" spans="1:2">
      <c r="A62" s="29"/>
      <c r="B62" s="29"/>
    </row>
    <row r="63" spans="1:2">
      <c r="A63" s="29"/>
      <c r="B63" s="29"/>
    </row>
    <row r="64" spans="1:2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  <row r="222" spans="1:2">
      <c r="A222" s="29"/>
      <c r="B222" s="29"/>
    </row>
    <row r="223" spans="1:2">
      <c r="A223" s="29"/>
      <c r="B223" s="29"/>
    </row>
    <row r="224" spans="1:2">
      <c r="A224" s="29"/>
      <c r="B224" s="29"/>
    </row>
    <row r="225" spans="1:2">
      <c r="A225" s="29"/>
      <c r="B225" s="29"/>
    </row>
    <row r="226" spans="1:2">
      <c r="A226" s="29"/>
      <c r="B226" s="29"/>
    </row>
    <row r="227" spans="1:2">
      <c r="A227" s="29"/>
      <c r="B227" s="29"/>
    </row>
    <row r="228" spans="1:2">
      <c r="A228" s="29"/>
      <c r="B228" s="29"/>
    </row>
    <row r="229" spans="1:2">
      <c r="A229" s="29"/>
      <c r="B229" s="29"/>
    </row>
    <row r="230" spans="1:2">
      <c r="A230" s="29"/>
      <c r="B230" s="29"/>
    </row>
    <row r="231" spans="1:2">
      <c r="A231" s="29"/>
      <c r="B231" s="29"/>
    </row>
    <row r="232" spans="1:2">
      <c r="A232" s="29"/>
      <c r="B232" s="29"/>
    </row>
    <row r="233" spans="1:2">
      <c r="A233" s="29"/>
      <c r="B233" s="29"/>
    </row>
    <row r="234" spans="1:2">
      <c r="A234" s="29"/>
      <c r="B234" s="29"/>
    </row>
    <row r="235" spans="1:2">
      <c r="A235" s="29"/>
      <c r="B235" s="29"/>
    </row>
    <row r="236" spans="1:2">
      <c r="A236" s="29"/>
      <c r="B236" s="29"/>
    </row>
    <row r="237" spans="1:2">
      <c r="A237" s="29"/>
      <c r="B237" s="29"/>
    </row>
    <row r="238" spans="1:2">
      <c r="A238" s="29"/>
      <c r="B238" s="29"/>
    </row>
    <row r="239" spans="1:2">
      <c r="A239" s="29"/>
      <c r="B239" s="29"/>
    </row>
    <row r="240" spans="1:2">
      <c r="A240" s="29"/>
      <c r="B240" s="29"/>
    </row>
    <row r="241" spans="1:2">
      <c r="A241" s="29"/>
      <c r="B241" s="29"/>
    </row>
    <row r="242" spans="1:2">
      <c r="A242" s="29"/>
      <c r="B242" s="29"/>
    </row>
    <row r="243" spans="1:2">
      <c r="A243" s="29"/>
      <c r="B243" s="29"/>
    </row>
    <row r="244" spans="1:2">
      <c r="A244" s="29"/>
      <c r="B244" s="29"/>
    </row>
    <row r="245" spans="1:2">
      <c r="A245" s="29"/>
      <c r="B245" s="29"/>
    </row>
    <row r="246" spans="1:2">
      <c r="A246" s="29"/>
      <c r="B246" s="29"/>
    </row>
    <row r="247" spans="1:2">
      <c r="A247" s="29"/>
      <c r="B247" s="29"/>
    </row>
    <row r="248" spans="1:2">
      <c r="A248" s="29"/>
      <c r="B248" s="29"/>
    </row>
    <row r="249" spans="1:2">
      <c r="A249" s="29"/>
      <c r="B249" s="29"/>
    </row>
  </sheetData>
  <mergeCells count="24">
    <mergeCell ref="F43:G43"/>
    <mergeCell ref="H43:H44"/>
    <mergeCell ref="I43:I44"/>
    <mergeCell ref="B42:B44"/>
    <mergeCell ref="C42:C44"/>
    <mergeCell ref="D42:D44"/>
    <mergeCell ref="E42:E44"/>
    <mergeCell ref="F42:I42"/>
    <mergeCell ref="A42:A44"/>
    <mergeCell ref="A7:H7"/>
    <mergeCell ref="F1:J1"/>
    <mergeCell ref="A2:J2"/>
    <mergeCell ref="A3:J3"/>
    <mergeCell ref="A5:J5"/>
    <mergeCell ref="A6:J6"/>
    <mergeCell ref="E8:E10"/>
    <mergeCell ref="F8:I8"/>
    <mergeCell ref="F9:G9"/>
    <mergeCell ref="H9:H10"/>
    <mergeCell ref="I9:I10"/>
    <mergeCell ref="A8:A10"/>
    <mergeCell ref="B8:B10"/>
    <mergeCell ref="C8:C10"/>
    <mergeCell ref="D8:D10"/>
  </mergeCells>
  <phoneticPr fontId="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1" manualBreakCount="1">
    <brk id="6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250"/>
  <sheetViews>
    <sheetView view="pageBreakPreview" zoomScale="55" zoomScaleNormal="100" workbookViewId="0">
      <selection activeCell="A2" sqref="A2:J6"/>
    </sheetView>
  </sheetViews>
  <sheetFormatPr defaultRowHeight="12.75"/>
  <cols>
    <col min="1" max="1" width="42.7109375" style="30" customWidth="1"/>
    <col min="2" max="2" width="9.28515625" style="30" customWidth="1"/>
    <col min="3" max="5" width="14.7109375" style="27" customWidth="1"/>
    <col min="6" max="6" width="15.7109375" style="27" customWidth="1"/>
    <col min="7" max="7" width="12.28515625" style="27" customWidth="1"/>
    <col min="8" max="8" width="13.42578125" style="27" customWidth="1"/>
    <col min="9" max="9" width="13.5703125" style="27" customWidth="1"/>
    <col min="10" max="10" width="14.7109375" style="27" customWidth="1"/>
    <col min="11" max="16384" width="9.140625" style="27"/>
  </cols>
  <sheetData>
    <row r="1" spans="1:10" ht="16.5">
      <c r="A1" s="25"/>
      <c r="B1" s="25"/>
      <c r="C1" s="26"/>
      <c r="D1" s="26"/>
      <c r="E1" s="26"/>
      <c r="F1" s="357" t="s">
        <v>153</v>
      </c>
      <c r="G1" s="357"/>
      <c r="H1" s="357"/>
      <c r="I1" s="357"/>
      <c r="J1" s="357"/>
    </row>
    <row r="2" spans="1:10" ht="24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4.25" customHeight="1">
      <c r="A3" s="358" t="s">
        <v>155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14.25" customHeight="1">
      <c r="A4" s="273"/>
      <c r="B4" s="273"/>
      <c r="C4" s="273"/>
      <c r="D4" s="273"/>
      <c r="E4" s="273"/>
      <c r="F4" s="273"/>
      <c r="G4" s="273"/>
      <c r="H4" s="273"/>
      <c r="I4" s="276"/>
      <c r="J4" s="276"/>
    </row>
    <row r="5" spans="1:10" ht="15.75" customHeight="1">
      <c r="A5" s="363" t="s">
        <v>283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9.5">
      <c r="A6" s="358" t="s">
        <v>156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6.5" thickBot="1">
      <c r="A7" s="362"/>
      <c r="B7" s="362"/>
      <c r="C7" s="362"/>
      <c r="D7" s="362"/>
      <c r="E7" s="362"/>
      <c r="F7" s="362"/>
      <c r="G7" s="362"/>
      <c r="H7" s="362"/>
      <c r="I7" s="133"/>
      <c r="J7" s="133"/>
    </row>
    <row r="8" spans="1:10" ht="18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  <c r="J8" s="133"/>
    </row>
    <row r="9" spans="1:10" ht="18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  <c r="J9" s="133"/>
    </row>
    <row r="10" spans="1:10" ht="16.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  <c r="J10" s="133"/>
    </row>
    <row r="11" spans="1:10" ht="31.5" customHeight="1">
      <c r="A11" s="93" t="s">
        <v>334</v>
      </c>
      <c r="B11" s="95" t="s">
        <v>30</v>
      </c>
      <c r="C11" s="95"/>
      <c r="D11" s="95"/>
      <c r="E11" s="95"/>
      <c r="F11" s="95"/>
      <c r="G11" s="96"/>
      <c r="H11" s="97"/>
      <c r="I11" s="96"/>
      <c r="J11" s="133"/>
    </row>
    <row r="12" spans="1:10" ht="33" customHeight="1">
      <c r="A12" s="98" t="s">
        <v>335</v>
      </c>
      <c r="B12" s="100" t="s">
        <v>30</v>
      </c>
      <c r="C12" s="100"/>
      <c r="D12" s="100"/>
      <c r="E12" s="100"/>
      <c r="F12" s="100"/>
      <c r="G12" s="101"/>
      <c r="H12" s="100"/>
      <c r="I12" s="101"/>
      <c r="J12" s="133"/>
    </row>
    <row r="13" spans="1:10" ht="36.75" customHeight="1">
      <c r="A13" s="98" t="s">
        <v>160</v>
      </c>
      <c r="B13" s="100" t="s">
        <v>161</v>
      </c>
      <c r="C13" s="134">
        <v>7711</v>
      </c>
      <c r="D13" s="134">
        <v>7711</v>
      </c>
      <c r="E13" s="134">
        <v>7711</v>
      </c>
      <c r="F13" s="134">
        <v>7711</v>
      </c>
      <c r="G13" s="135">
        <v>7711</v>
      </c>
      <c r="H13" s="134">
        <v>7711</v>
      </c>
      <c r="I13" s="135">
        <v>7711</v>
      </c>
      <c r="J13" s="133"/>
    </row>
    <row r="14" spans="1:10" ht="36" customHeight="1">
      <c r="A14" s="98" t="s">
        <v>162</v>
      </c>
      <c r="B14" s="100" t="s">
        <v>161</v>
      </c>
      <c r="C14" s="134"/>
      <c r="D14" s="134"/>
      <c r="E14" s="134"/>
      <c r="F14" s="134"/>
      <c r="G14" s="135"/>
      <c r="H14" s="134"/>
      <c r="I14" s="135"/>
      <c r="J14" s="133"/>
    </row>
    <row r="15" spans="1:10" ht="41.25" customHeight="1">
      <c r="A15" s="98" t="s">
        <v>163</v>
      </c>
      <c r="B15" s="100" t="s">
        <v>161</v>
      </c>
      <c r="C15" s="100">
        <v>13757</v>
      </c>
      <c r="D15" s="100">
        <v>12992</v>
      </c>
      <c r="E15" s="100">
        <v>13230</v>
      </c>
      <c r="F15" s="100">
        <v>13239</v>
      </c>
      <c r="G15" s="101">
        <v>13500</v>
      </c>
      <c r="H15" s="100">
        <v>14200</v>
      </c>
      <c r="I15" s="101">
        <v>14500</v>
      </c>
      <c r="J15" s="133"/>
    </row>
    <row r="16" spans="1:10" ht="35.25" customHeight="1">
      <c r="A16" s="98" t="s">
        <v>164</v>
      </c>
      <c r="B16" s="100" t="s">
        <v>30</v>
      </c>
      <c r="C16" s="100"/>
      <c r="D16" s="100"/>
      <c r="E16" s="100"/>
      <c r="F16" s="100"/>
      <c r="G16" s="101"/>
      <c r="H16" s="100"/>
      <c r="I16" s="101"/>
      <c r="J16" s="133"/>
    </row>
    <row r="17" spans="1:10" ht="36.75" customHeight="1">
      <c r="A17" s="98" t="s">
        <v>165</v>
      </c>
      <c r="B17" s="100" t="s">
        <v>161</v>
      </c>
      <c r="C17" s="100">
        <v>13.757</v>
      </c>
      <c r="D17" s="100">
        <v>5620</v>
      </c>
      <c r="E17" s="100">
        <v>5700</v>
      </c>
      <c r="F17" s="100">
        <v>5700</v>
      </c>
      <c r="G17" s="101">
        <v>5700</v>
      </c>
      <c r="H17" s="100">
        <v>5700</v>
      </c>
      <c r="I17" s="101">
        <v>5800</v>
      </c>
      <c r="J17" s="133"/>
    </row>
    <row r="18" spans="1:10" ht="43.5" customHeight="1">
      <c r="A18" s="98" t="s">
        <v>166</v>
      </c>
      <c r="B18" s="100" t="s">
        <v>161</v>
      </c>
      <c r="C18" s="100">
        <v>21546</v>
      </c>
      <c r="D18" s="100">
        <v>21533</v>
      </c>
      <c r="E18" s="100">
        <v>21700</v>
      </c>
      <c r="F18" s="100">
        <v>21700</v>
      </c>
      <c r="G18" s="101">
        <v>21700</v>
      </c>
      <c r="H18" s="100">
        <v>21800</v>
      </c>
      <c r="I18" s="101">
        <v>21900</v>
      </c>
      <c r="J18" s="133"/>
    </row>
    <row r="19" spans="1:10" ht="34.5" customHeight="1">
      <c r="A19" s="98" t="s">
        <v>167</v>
      </c>
      <c r="B19" s="100" t="s">
        <v>31</v>
      </c>
      <c r="C19" s="100"/>
      <c r="D19" s="100"/>
      <c r="E19" s="100"/>
      <c r="F19" s="100"/>
      <c r="G19" s="101"/>
      <c r="H19" s="100"/>
      <c r="I19" s="101"/>
      <c r="J19" s="133"/>
    </row>
    <row r="20" spans="1:10" ht="30.75" customHeight="1">
      <c r="A20" s="98" t="s">
        <v>168</v>
      </c>
      <c r="B20" s="100"/>
      <c r="C20" s="100"/>
      <c r="D20" s="100"/>
      <c r="E20" s="100"/>
      <c r="F20" s="100"/>
      <c r="G20" s="101"/>
      <c r="H20" s="100"/>
      <c r="I20" s="101"/>
      <c r="J20" s="133"/>
    </row>
    <row r="21" spans="1:10" ht="15.75">
      <c r="A21" s="98" t="s">
        <v>169</v>
      </c>
      <c r="B21" s="100" t="s">
        <v>30</v>
      </c>
      <c r="C21" s="100"/>
      <c r="D21" s="100"/>
      <c r="E21" s="100"/>
      <c r="F21" s="100"/>
      <c r="G21" s="101"/>
      <c r="H21" s="100"/>
      <c r="I21" s="101"/>
      <c r="J21" s="133"/>
    </row>
    <row r="22" spans="1:10" ht="15.75">
      <c r="A22" s="98" t="s">
        <v>170</v>
      </c>
      <c r="B22" s="100" t="s">
        <v>30</v>
      </c>
      <c r="C22" s="100"/>
      <c r="D22" s="100"/>
      <c r="E22" s="100"/>
      <c r="F22" s="100"/>
      <c r="G22" s="101"/>
      <c r="H22" s="100"/>
      <c r="I22" s="101"/>
      <c r="J22" s="133"/>
    </row>
    <row r="23" spans="1:10" ht="15.75">
      <c r="A23" s="98" t="s">
        <v>171</v>
      </c>
      <c r="B23" s="100" t="s">
        <v>30</v>
      </c>
      <c r="C23" s="100"/>
      <c r="D23" s="100"/>
      <c r="E23" s="100"/>
      <c r="F23" s="100"/>
      <c r="G23" s="101"/>
      <c r="H23" s="100"/>
      <c r="I23" s="101"/>
      <c r="J23" s="133"/>
    </row>
    <row r="24" spans="1:10" ht="15.75">
      <c r="A24" s="98" t="s">
        <v>172</v>
      </c>
      <c r="B24" s="100" t="s">
        <v>30</v>
      </c>
      <c r="C24" s="100"/>
      <c r="D24" s="100"/>
      <c r="E24" s="100"/>
      <c r="F24" s="100"/>
      <c r="G24" s="101"/>
      <c r="H24" s="100"/>
      <c r="I24" s="101"/>
      <c r="J24" s="133"/>
    </row>
    <row r="25" spans="1:10" ht="34.5" customHeight="1">
      <c r="A25" s="98" t="s">
        <v>173</v>
      </c>
      <c r="B25" s="100"/>
      <c r="C25" s="100"/>
      <c r="D25" s="100"/>
      <c r="E25" s="100"/>
      <c r="F25" s="100"/>
      <c r="G25" s="101"/>
      <c r="H25" s="100"/>
      <c r="I25" s="101"/>
      <c r="J25" s="133"/>
    </row>
    <row r="26" spans="1:10" ht="31.5">
      <c r="A26" s="136" t="s">
        <v>174</v>
      </c>
      <c r="B26" s="100" t="s">
        <v>161</v>
      </c>
      <c r="C26" s="100">
        <v>934</v>
      </c>
      <c r="D26" s="100">
        <v>934</v>
      </c>
      <c r="E26" s="100">
        <v>934</v>
      </c>
      <c r="F26" s="100">
        <v>934</v>
      </c>
      <c r="G26" s="101">
        <v>934</v>
      </c>
      <c r="H26" s="100">
        <v>934</v>
      </c>
      <c r="I26" s="101">
        <v>934</v>
      </c>
      <c r="J26" s="133"/>
    </row>
    <row r="27" spans="1:10" ht="31.5">
      <c r="A27" s="136" t="s">
        <v>175</v>
      </c>
      <c r="B27" s="100" t="s">
        <v>161</v>
      </c>
      <c r="C27" s="100">
        <v>920</v>
      </c>
      <c r="D27" s="100">
        <v>920</v>
      </c>
      <c r="E27" s="100">
        <v>920</v>
      </c>
      <c r="F27" s="100">
        <v>920</v>
      </c>
      <c r="G27" s="101">
        <v>920</v>
      </c>
      <c r="H27" s="100">
        <v>920</v>
      </c>
      <c r="I27" s="101">
        <v>920</v>
      </c>
      <c r="J27" s="133"/>
    </row>
    <row r="28" spans="1:10" ht="47.25">
      <c r="A28" s="98" t="s">
        <v>176</v>
      </c>
      <c r="B28" s="100" t="s">
        <v>161</v>
      </c>
      <c r="C28" s="100"/>
      <c r="D28" s="100"/>
      <c r="E28" s="100"/>
      <c r="F28" s="100"/>
      <c r="G28" s="101"/>
      <c r="H28" s="100"/>
      <c r="I28" s="101"/>
      <c r="J28" s="133"/>
    </row>
    <row r="29" spans="1:10" ht="31.5">
      <c r="A29" s="136" t="s">
        <v>174</v>
      </c>
      <c r="B29" s="100" t="s">
        <v>161</v>
      </c>
      <c r="C29" s="100"/>
      <c r="D29" s="100"/>
      <c r="E29" s="100"/>
      <c r="F29" s="100"/>
      <c r="G29" s="101"/>
      <c r="H29" s="100"/>
      <c r="I29" s="101"/>
      <c r="J29" s="133"/>
    </row>
    <row r="30" spans="1:10" ht="31.5">
      <c r="A30" s="136" t="s">
        <v>175</v>
      </c>
      <c r="B30" s="100" t="s">
        <v>161</v>
      </c>
      <c r="C30" s="100"/>
      <c r="D30" s="100"/>
      <c r="E30" s="100"/>
      <c r="F30" s="100"/>
      <c r="G30" s="101"/>
      <c r="H30" s="100"/>
      <c r="I30" s="101"/>
      <c r="J30" s="133"/>
    </row>
    <row r="31" spans="1:10" ht="33" customHeight="1">
      <c r="A31" s="98" t="s">
        <v>177</v>
      </c>
      <c r="B31" s="100" t="s">
        <v>161</v>
      </c>
      <c r="C31" s="100"/>
      <c r="D31" s="100"/>
      <c r="E31" s="100"/>
      <c r="F31" s="100"/>
      <c r="G31" s="101"/>
      <c r="H31" s="100"/>
      <c r="I31" s="101"/>
      <c r="J31" s="133"/>
    </row>
    <row r="32" spans="1:10" ht="15.75">
      <c r="A32" s="98" t="s">
        <v>178</v>
      </c>
      <c r="B32" s="100"/>
      <c r="C32" s="100"/>
      <c r="D32" s="100"/>
      <c r="E32" s="100"/>
      <c r="F32" s="100"/>
      <c r="G32" s="101"/>
      <c r="H32" s="100"/>
      <c r="I32" s="101"/>
      <c r="J32" s="133"/>
    </row>
    <row r="33" spans="1:10" ht="31.5">
      <c r="A33" s="136" t="s">
        <v>0</v>
      </c>
      <c r="B33" s="100" t="s">
        <v>161</v>
      </c>
      <c r="C33" s="100"/>
      <c r="D33" s="100"/>
      <c r="E33" s="100"/>
      <c r="F33" s="100"/>
      <c r="G33" s="101"/>
      <c r="H33" s="100"/>
      <c r="I33" s="101"/>
      <c r="J33" s="133"/>
    </row>
    <row r="34" spans="1:10" ht="31.5">
      <c r="A34" s="136" t="s">
        <v>1</v>
      </c>
      <c r="B34" s="100" t="s">
        <v>161</v>
      </c>
      <c r="C34" s="100"/>
      <c r="D34" s="100"/>
      <c r="E34" s="100"/>
      <c r="F34" s="100"/>
      <c r="G34" s="101"/>
      <c r="H34" s="100"/>
      <c r="I34" s="101"/>
      <c r="J34" s="133"/>
    </row>
    <row r="35" spans="1:10" ht="31.5">
      <c r="A35" s="136" t="s">
        <v>179</v>
      </c>
      <c r="B35" s="100" t="s">
        <v>161</v>
      </c>
      <c r="C35" s="100"/>
      <c r="D35" s="100"/>
      <c r="E35" s="100"/>
      <c r="F35" s="100"/>
      <c r="G35" s="101"/>
      <c r="H35" s="100"/>
      <c r="I35" s="101"/>
      <c r="J35" s="133"/>
    </row>
    <row r="36" spans="1:10" ht="32.25" customHeight="1">
      <c r="A36" s="98" t="s">
        <v>180</v>
      </c>
      <c r="B36" s="100" t="s">
        <v>181</v>
      </c>
      <c r="C36" s="134">
        <v>23</v>
      </c>
      <c r="D36" s="134">
        <v>22</v>
      </c>
      <c r="E36" s="134">
        <v>25</v>
      </c>
      <c r="F36" s="134">
        <v>25</v>
      </c>
      <c r="G36" s="135">
        <v>25</v>
      </c>
      <c r="H36" s="134">
        <v>25</v>
      </c>
      <c r="I36" s="135">
        <v>25</v>
      </c>
      <c r="J36" s="133"/>
    </row>
    <row r="37" spans="1:10" ht="32.25" customHeight="1">
      <c r="A37" s="98" t="s">
        <v>186</v>
      </c>
      <c r="B37" s="100" t="s">
        <v>46</v>
      </c>
      <c r="C37" s="134"/>
      <c r="D37" s="134"/>
      <c r="E37" s="134"/>
      <c r="F37" s="134"/>
      <c r="G37" s="135"/>
      <c r="H37" s="134"/>
      <c r="I37" s="135"/>
      <c r="J37" s="133"/>
    </row>
    <row r="38" spans="1:10" ht="34.5" customHeight="1">
      <c r="A38" s="98" t="s">
        <v>51</v>
      </c>
      <c r="B38" s="100" t="s">
        <v>161</v>
      </c>
      <c r="C38" s="134">
        <v>2556</v>
      </c>
      <c r="D38" s="134">
        <v>2516</v>
      </c>
      <c r="E38" s="134">
        <v>2700</v>
      </c>
      <c r="F38" s="134">
        <v>2700</v>
      </c>
      <c r="G38" s="135">
        <v>2700</v>
      </c>
      <c r="H38" s="134">
        <v>2700</v>
      </c>
      <c r="I38" s="135">
        <v>2800</v>
      </c>
      <c r="J38" s="133"/>
    </row>
    <row r="39" spans="1:10" ht="34.5" customHeight="1" thickBot="1">
      <c r="A39" s="106" t="s">
        <v>182</v>
      </c>
      <c r="B39" s="137" t="s">
        <v>161</v>
      </c>
      <c r="C39" s="138"/>
      <c r="D39" s="138"/>
      <c r="E39" s="138"/>
      <c r="F39" s="138"/>
      <c r="G39" s="139"/>
      <c r="H39" s="138"/>
      <c r="I39" s="139"/>
      <c r="J39" s="133"/>
    </row>
    <row r="40" spans="1:10" ht="13.5" customHeight="1">
      <c r="A40" s="110"/>
      <c r="B40" s="132"/>
      <c r="C40" s="140"/>
      <c r="D40" s="140"/>
      <c r="E40" s="140"/>
      <c r="F40" s="140"/>
      <c r="G40" s="140"/>
      <c r="H40" s="140"/>
      <c r="I40" s="140"/>
      <c r="J40" s="140"/>
    </row>
    <row r="41" spans="1:10" ht="19.5" customHeight="1" thickBot="1">
      <c r="A41" s="112"/>
      <c r="B41" s="141"/>
      <c r="C41" s="133"/>
      <c r="D41" s="133"/>
      <c r="E41" s="133"/>
      <c r="F41" s="133"/>
      <c r="G41" s="133"/>
      <c r="H41" s="133"/>
      <c r="I41" s="133"/>
      <c r="J41" s="133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  <c r="J42" s="133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  <c r="J43" s="133"/>
    </row>
    <row r="44" spans="1:10" ht="18.75" customHeight="1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  <c r="J44" s="133"/>
    </row>
    <row r="45" spans="1:10" ht="47.25">
      <c r="A45" s="142" t="s">
        <v>74</v>
      </c>
      <c r="B45" s="95" t="s">
        <v>184</v>
      </c>
      <c r="C45" s="143">
        <v>646</v>
      </c>
      <c r="D45" s="143">
        <v>652</v>
      </c>
      <c r="E45" s="143">
        <v>670</v>
      </c>
      <c r="F45" s="143">
        <v>670</v>
      </c>
      <c r="G45" s="144">
        <v>670</v>
      </c>
      <c r="H45" s="143">
        <v>680</v>
      </c>
      <c r="I45" s="145">
        <v>680</v>
      </c>
      <c r="J45" s="133"/>
    </row>
    <row r="46" spans="1:10" ht="15.75">
      <c r="A46" s="151" t="s">
        <v>76</v>
      </c>
      <c r="B46" s="131"/>
      <c r="C46" s="152">
        <v>611</v>
      </c>
      <c r="D46" s="152">
        <v>612</v>
      </c>
      <c r="E46" s="152">
        <v>614</v>
      </c>
      <c r="F46" s="152">
        <v>614</v>
      </c>
      <c r="G46" s="153">
        <v>614</v>
      </c>
      <c r="H46" s="152">
        <v>615</v>
      </c>
      <c r="I46" s="154">
        <v>615</v>
      </c>
      <c r="J46" s="133"/>
    </row>
    <row r="47" spans="1:10" ht="22.5" customHeight="1" thickBot="1">
      <c r="A47" s="146" t="s">
        <v>75</v>
      </c>
      <c r="B47" s="147"/>
      <c r="C47" s="138">
        <v>28.3</v>
      </c>
      <c r="D47" s="138">
        <v>28.6</v>
      </c>
      <c r="E47" s="138">
        <v>29.2</v>
      </c>
      <c r="F47" s="138">
        <v>29.2</v>
      </c>
      <c r="G47" s="139">
        <v>29.2</v>
      </c>
      <c r="H47" s="138">
        <v>30.7</v>
      </c>
      <c r="I47" s="148">
        <v>32.200000000000003</v>
      </c>
      <c r="J47" s="133"/>
    </row>
    <row r="48" spans="1:10" s="32" customFormat="1" ht="22.5" customHeight="1">
      <c r="A48" s="110"/>
      <c r="B48" s="110"/>
      <c r="C48" s="140"/>
      <c r="D48" s="140"/>
      <c r="E48" s="140"/>
      <c r="F48" s="140"/>
      <c r="G48" s="140"/>
      <c r="H48" s="140"/>
      <c r="I48" s="140"/>
      <c r="J48" s="140"/>
    </row>
    <row r="49" spans="1:10" ht="27" customHeight="1">
      <c r="A49" s="141" t="s">
        <v>185</v>
      </c>
      <c r="B49" s="149"/>
      <c r="C49" s="150"/>
      <c r="D49" s="150"/>
      <c r="E49" s="150"/>
      <c r="F49" s="150"/>
      <c r="G49" s="150"/>
      <c r="H49" s="150" t="s">
        <v>338</v>
      </c>
      <c r="I49" s="133"/>
      <c r="J49" s="133"/>
    </row>
    <row r="50" spans="1:10" ht="7.5" customHeight="1">
      <c r="A50" s="29"/>
      <c r="B50" s="29"/>
    </row>
    <row r="51" spans="1:10">
      <c r="A51" s="29"/>
      <c r="B51" s="29"/>
    </row>
    <row r="52" spans="1:10">
      <c r="A52" s="29"/>
      <c r="B52" s="29"/>
    </row>
    <row r="53" spans="1:10">
      <c r="A53" s="29"/>
      <c r="B53" s="29"/>
    </row>
    <row r="54" spans="1:10">
      <c r="A54" s="29"/>
      <c r="B54" s="29"/>
    </row>
    <row r="55" spans="1:10">
      <c r="A55" s="29"/>
      <c r="B55" s="29"/>
    </row>
    <row r="56" spans="1:10">
      <c r="A56" s="29"/>
      <c r="B56" s="29"/>
    </row>
    <row r="57" spans="1:10">
      <c r="A57" s="29"/>
      <c r="B57" s="29"/>
    </row>
    <row r="58" spans="1:10">
      <c r="A58" s="29"/>
      <c r="B58" s="29"/>
    </row>
    <row r="59" spans="1:10">
      <c r="A59" s="29"/>
      <c r="B59" s="29"/>
    </row>
    <row r="60" spans="1:10">
      <c r="A60" s="29"/>
      <c r="B60" s="29"/>
    </row>
    <row r="61" spans="1:10">
      <c r="A61" s="29"/>
      <c r="B61" s="29"/>
    </row>
    <row r="62" spans="1:10">
      <c r="A62" s="29"/>
      <c r="B62" s="29"/>
    </row>
    <row r="63" spans="1:10">
      <c r="A63" s="29"/>
      <c r="B63" s="29"/>
    </row>
    <row r="64" spans="1:10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  <row r="222" spans="1:2">
      <c r="A222" s="29"/>
      <c r="B222" s="29"/>
    </row>
    <row r="223" spans="1:2">
      <c r="A223" s="29"/>
      <c r="B223" s="29"/>
    </row>
    <row r="224" spans="1:2">
      <c r="A224" s="29"/>
      <c r="B224" s="29"/>
    </row>
    <row r="225" spans="1:2">
      <c r="A225" s="29"/>
      <c r="B225" s="29"/>
    </row>
    <row r="226" spans="1:2">
      <c r="A226" s="29"/>
      <c r="B226" s="29"/>
    </row>
    <row r="227" spans="1:2">
      <c r="A227" s="29"/>
      <c r="B227" s="29"/>
    </row>
    <row r="228" spans="1:2">
      <c r="A228" s="29"/>
      <c r="B228" s="29"/>
    </row>
    <row r="229" spans="1:2">
      <c r="A229" s="29"/>
      <c r="B229" s="29"/>
    </row>
    <row r="230" spans="1:2">
      <c r="A230" s="29"/>
      <c r="B230" s="29"/>
    </row>
    <row r="231" spans="1:2">
      <c r="A231" s="29"/>
      <c r="B231" s="29"/>
    </row>
    <row r="232" spans="1:2">
      <c r="A232" s="29"/>
      <c r="B232" s="29"/>
    </row>
    <row r="233" spans="1:2">
      <c r="A233" s="29"/>
      <c r="B233" s="29"/>
    </row>
    <row r="234" spans="1:2">
      <c r="A234" s="29"/>
      <c r="B234" s="29"/>
    </row>
    <row r="235" spans="1:2">
      <c r="A235" s="29"/>
      <c r="B235" s="29"/>
    </row>
    <row r="236" spans="1:2">
      <c r="A236" s="29"/>
      <c r="B236" s="29"/>
    </row>
    <row r="237" spans="1:2">
      <c r="A237" s="29"/>
      <c r="B237" s="29"/>
    </row>
    <row r="238" spans="1:2">
      <c r="A238" s="29"/>
      <c r="B238" s="29"/>
    </row>
    <row r="239" spans="1:2">
      <c r="A239" s="29"/>
      <c r="B239" s="29"/>
    </row>
    <row r="240" spans="1:2">
      <c r="A240" s="29"/>
      <c r="B240" s="29"/>
    </row>
    <row r="241" spans="1:2">
      <c r="A241" s="29"/>
      <c r="B241" s="29"/>
    </row>
    <row r="242" spans="1:2">
      <c r="A242" s="29"/>
      <c r="B242" s="29"/>
    </row>
    <row r="243" spans="1:2">
      <c r="A243" s="29"/>
      <c r="B243" s="29"/>
    </row>
    <row r="244" spans="1:2">
      <c r="A244" s="29"/>
      <c r="B244" s="29"/>
    </row>
    <row r="245" spans="1:2">
      <c r="A245" s="29"/>
      <c r="B245" s="29"/>
    </row>
    <row r="246" spans="1:2">
      <c r="A246" s="29"/>
      <c r="B246" s="29"/>
    </row>
    <row r="247" spans="1:2">
      <c r="A247" s="29"/>
      <c r="B247" s="29"/>
    </row>
    <row r="248" spans="1:2">
      <c r="A248" s="29"/>
      <c r="B248" s="29"/>
    </row>
    <row r="249" spans="1:2">
      <c r="A249" s="29"/>
      <c r="B249" s="29"/>
    </row>
    <row r="250" spans="1:2">
      <c r="A250" s="29"/>
      <c r="B250" s="29"/>
    </row>
  </sheetData>
  <mergeCells count="24">
    <mergeCell ref="F43:G43"/>
    <mergeCell ref="H43:H44"/>
    <mergeCell ref="I43:I44"/>
    <mergeCell ref="B42:B44"/>
    <mergeCell ref="C42:C44"/>
    <mergeCell ref="D42:D44"/>
    <mergeCell ref="E42:E44"/>
    <mergeCell ref="F42:I42"/>
    <mergeCell ref="A42:A44"/>
    <mergeCell ref="A7:H7"/>
    <mergeCell ref="F1:J1"/>
    <mergeCell ref="A2:J2"/>
    <mergeCell ref="A3:J3"/>
    <mergeCell ref="A5:J5"/>
    <mergeCell ref="A6:J6"/>
    <mergeCell ref="E8:E10"/>
    <mergeCell ref="F8:I8"/>
    <mergeCell ref="F9:G9"/>
    <mergeCell ref="H9:H10"/>
    <mergeCell ref="I9:I10"/>
    <mergeCell ref="A8:A10"/>
    <mergeCell ref="B8:B10"/>
    <mergeCell ref="C8:C10"/>
    <mergeCell ref="D8:D10"/>
  </mergeCells>
  <phoneticPr fontId="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1" manualBreakCount="1">
    <brk id="6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250"/>
  <sheetViews>
    <sheetView tabSelected="1" view="pageBreakPreview" zoomScale="55" zoomScaleNormal="100" workbookViewId="0">
      <selection activeCell="W19" sqref="W19"/>
    </sheetView>
  </sheetViews>
  <sheetFormatPr defaultRowHeight="12.75"/>
  <cols>
    <col min="1" max="1" width="42.7109375" style="30" customWidth="1"/>
    <col min="2" max="2" width="9.28515625" style="30" customWidth="1"/>
    <col min="3" max="5" width="14.7109375" style="27" customWidth="1"/>
    <col min="6" max="6" width="15.7109375" style="27" customWidth="1"/>
    <col min="7" max="7" width="12.28515625" style="27" customWidth="1"/>
    <col min="8" max="8" width="13.42578125" style="27" customWidth="1"/>
    <col min="9" max="9" width="13.5703125" style="27" customWidth="1"/>
    <col min="10" max="10" width="14.7109375" style="27" customWidth="1"/>
    <col min="11" max="16384" width="9.140625" style="27"/>
  </cols>
  <sheetData>
    <row r="1" spans="1:10" ht="16.5">
      <c r="A1" s="25"/>
      <c r="B1" s="25"/>
      <c r="C1" s="26"/>
      <c r="D1" s="26"/>
      <c r="E1" s="26"/>
      <c r="F1" s="357" t="s">
        <v>153</v>
      </c>
      <c r="G1" s="357"/>
      <c r="H1" s="357"/>
      <c r="I1" s="357"/>
      <c r="J1" s="357"/>
    </row>
    <row r="2" spans="1:10" ht="24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4.25" customHeight="1">
      <c r="A3" s="358" t="s">
        <v>155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14.25" customHeight="1">
      <c r="A4" s="273"/>
      <c r="B4" s="273"/>
      <c r="C4" s="273"/>
      <c r="D4" s="273"/>
      <c r="E4" s="273"/>
      <c r="F4" s="273"/>
      <c r="G4" s="273"/>
      <c r="H4" s="273"/>
      <c r="I4" s="276"/>
      <c r="J4" s="276"/>
    </row>
    <row r="5" spans="1:10" ht="24" customHeight="1">
      <c r="A5" s="363" t="s">
        <v>284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9.5">
      <c r="A6" s="358" t="s">
        <v>156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6.5" thickBot="1">
      <c r="A7" s="362"/>
      <c r="B7" s="362"/>
      <c r="C7" s="362"/>
      <c r="D7" s="362"/>
      <c r="E7" s="362"/>
      <c r="F7" s="362"/>
      <c r="G7" s="362"/>
      <c r="H7" s="362"/>
      <c r="I7" s="133"/>
      <c r="J7" s="133"/>
    </row>
    <row r="8" spans="1:10" ht="18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  <c r="J8" s="133"/>
    </row>
    <row r="9" spans="1:10" ht="18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  <c r="J9" s="133"/>
    </row>
    <row r="10" spans="1:10" ht="16.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  <c r="J10" s="133"/>
    </row>
    <row r="11" spans="1:10" ht="31.5" customHeight="1">
      <c r="A11" s="93" t="s">
        <v>334</v>
      </c>
      <c r="B11" s="95" t="s">
        <v>30</v>
      </c>
      <c r="C11" s="95">
        <v>7455</v>
      </c>
      <c r="D11" s="95"/>
      <c r="E11" s="95">
        <v>7455</v>
      </c>
      <c r="F11" s="95">
        <v>7460</v>
      </c>
      <c r="G11" s="96">
        <v>7462</v>
      </c>
      <c r="H11" s="97">
        <v>7465</v>
      </c>
      <c r="I11" s="96">
        <v>7470</v>
      </c>
      <c r="J11" s="133"/>
    </row>
    <row r="12" spans="1:10" ht="33" customHeight="1">
      <c r="A12" s="98" t="s">
        <v>335</v>
      </c>
      <c r="B12" s="100" t="s">
        <v>30</v>
      </c>
      <c r="C12" s="100"/>
      <c r="D12" s="100"/>
      <c r="E12" s="100"/>
      <c r="F12" s="100"/>
      <c r="G12" s="101"/>
      <c r="H12" s="100"/>
      <c r="I12" s="101"/>
      <c r="J12" s="133"/>
    </row>
    <row r="13" spans="1:10" ht="36.75" customHeight="1">
      <c r="A13" s="98" t="s">
        <v>160</v>
      </c>
      <c r="B13" s="100" t="s">
        <v>161</v>
      </c>
      <c r="C13" s="134">
        <v>4112</v>
      </c>
      <c r="D13" s="134">
        <v>4150</v>
      </c>
      <c r="E13" s="134">
        <v>4280</v>
      </c>
      <c r="F13" s="134">
        <v>4285</v>
      </c>
      <c r="G13" s="135">
        <v>4290</v>
      </c>
      <c r="H13" s="134">
        <v>4300</v>
      </c>
      <c r="I13" s="135">
        <v>4305</v>
      </c>
      <c r="J13" s="133"/>
    </row>
    <row r="14" spans="1:10" ht="36" customHeight="1">
      <c r="A14" s="98" t="s">
        <v>162</v>
      </c>
      <c r="B14" s="100" t="s">
        <v>161</v>
      </c>
      <c r="C14" s="134"/>
      <c r="D14" s="134"/>
      <c r="E14" s="134"/>
      <c r="F14" s="134"/>
      <c r="G14" s="135"/>
      <c r="H14" s="134"/>
      <c r="I14" s="135"/>
      <c r="J14" s="133"/>
    </row>
    <row r="15" spans="1:10" ht="41.25" customHeight="1">
      <c r="A15" s="98" t="s">
        <v>163</v>
      </c>
      <c r="B15" s="100" t="s">
        <v>161</v>
      </c>
      <c r="C15" s="100">
        <v>3931</v>
      </c>
      <c r="D15" s="100">
        <v>3260</v>
      </c>
      <c r="E15" s="100">
        <v>3262</v>
      </c>
      <c r="F15" s="100">
        <v>3850</v>
      </c>
      <c r="G15" s="101">
        <v>4100</v>
      </c>
      <c r="H15" s="100">
        <v>4105</v>
      </c>
      <c r="I15" s="101">
        <v>4105</v>
      </c>
      <c r="J15" s="133"/>
    </row>
    <row r="16" spans="1:10" ht="35.25" customHeight="1">
      <c r="A16" s="98" t="s">
        <v>164</v>
      </c>
      <c r="B16" s="100" t="s">
        <v>30</v>
      </c>
      <c r="C16" s="100"/>
      <c r="D16" s="100"/>
      <c r="E16" s="100"/>
      <c r="F16" s="100"/>
      <c r="G16" s="101"/>
      <c r="H16" s="100"/>
      <c r="I16" s="101"/>
      <c r="J16" s="133"/>
    </row>
    <row r="17" spans="1:10" ht="36.75" customHeight="1">
      <c r="A17" s="98" t="s">
        <v>165</v>
      </c>
      <c r="B17" s="100" t="s">
        <v>161</v>
      </c>
      <c r="C17" s="100">
        <v>3.9</v>
      </c>
      <c r="D17" s="100">
        <v>4</v>
      </c>
      <c r="E17" s="100">
        <v>4.5</v>
      </c>
      <c r="F17" s="100">
        <v>4.5</v>
      </c>
      <c r="G17" s="101">
        <v>4.9000000000000004</v>
      </c>
      <c r="H17" s="100">
        <v>4.9000000000000004</v>
      </c>
      <c r="I17" s="101">
        <v>5.3</v>
      </c>
      <c r="J17" s="133"/>
    </row>
    <row r="18" spans="1:10" ht="43.5" customHeight="1">
      <c r="A18" s="98" t="s">
        <v>166</v>
      </c>
      <c r="B18" s="100" t="s">
        <v>161</v>
      </c>
      <c r="C18" s="100"/>
      <c r="D18" s="100"/>
      <c r="E18" s="100"/>
      <c r="F18" s="100"/>
      <c r="G18" s="101"/>
      <c r="H18" s="100"/>
      <c r="I18" s="101"/>
      <c r="J18" s="133"/>
    </row>
    <row r="19" spans="1:10" ht="34.5" customHeight="1">
      <c r="A19" s="98" t="s">
        <v>167</v>
      </c>
      <c r="B19" s="100" t="s">
        <v>31</v>
      </c>
      <c r="C19" s="100"/>
      <c r="D19" s="100"/>
      <c r="E19" s="100"/>
      <c r="F19" s="100"/>
      <c r="G19" s="101"/>
      <c r="H19" s="100"/>
      <c r="I19" s="101"/>
      <c r="J19" s="133"/>
    </row>
    <row r="20" spans="1:10" ht="30.75" customHeight="1">
      <c r="A20" s="98" t="s">
        <v>168</v>
      </c>
      <c r="B20" s="100"/>
      <c r="C20" s="100"/>
      <c r="D20" s="100"/>
      <c r="E20" s="100"/>
      <c r="F20" s="100"/>
      <c r="G20" s="101"/>
      <c r="H20" s="100"/>
      <c r="I20" s="101"/>
      <c r="J20" s="133"/>
    </row>
    <row r="21" spans="1:10" ht="15.75">
      <c r="A21" s="98" t="s">
        <v>169</v>
      </c>
      <c r="B21" s="100" t="s">
        <v>30</v>
      </c>
      <c r="C21" s="100"/>
      <c r="D21" s="100"/>
      <c r="E21" s="100"/>
      <c r="F21" s="100"/>
      <c r="G21" s="101"/>
      <c r="H21" s="100"/>
      <c r="I21" s="101"/>
      <c r="J21" s="133"/>
    </row>
    <row r="22" spans="1:10" ht="15.75">
      <c r="A22" s="98" t="s">
        <v>170</v>
      </c>
      <c r="B22" s="100" t="s">
        <v>30</v>
      </c>
      <c r="C22" s="100"/>
      <c r="D22" s="100"/>
      <c r="E22" s="100"/>
      <c r="F22" s="100"/>
      <c r="G22" s="101"/>
      <c r="H22" s="100"/>
      <c r="I22" s="101"/>
      <c r="J22" s="133"/>
    </row>
    <row r="23" spans="1:10" ht="15.75">
      <c r="A23" s="98" t="s">
        <v>171</v>
      </c>
      <c r="B23" s="100" t="s">
        <v>30</v>
      </c>
      <c r="C23" s="100"/>
      <c r="D23" s="100"/>
      <c r="E23" s="100"/>
      <c r="F23" s="100"/>
      <c r="G23" s="101"/>
      <c r="H23" s="100"/>
      <c r="I23" s="101"/>
      <c r="J23" s="133"/>
    </row>
    <row r="24" spans="1:10" ht="15.75">
      <c r="A24" s="98" t="s">
        <v>172</v>
      </c>
      <c r="B24" s="100" t="s">
        <v>30</v>
      </c>
      <c r="C24" s="100"/>
      <c r="D24" s="100"/>
      <c r="E24" s="100"/>
      <c r="F24" s="100"/>
      <c r="G24" s="101"/>
      <c r="H24" s="100"/>
      <c r="I24" s="101"/>
      <c r="J24" s="133"/>
    </row>
    <row r="25" spans="1:10" ht="34.5" customHeight="1">
      <c r="A25" s="98" t="s">
        <v>173</v>
      </c>
      <c r="B25" s="100"/>
      <c r="C25" s="100"/>
      <c r="D25" s="100"/>
      <c r="E25" s="100"/>
      <c r="F25" s="100"/>
      <c r="G25" s="101"/>
      <c r="H25" s="100"/>
      <c r="I25" s="101"/>
      <c r="J25" s="133"/>
    </row>
    <row r="26" spans="1:10" ht="31.5">
      <c r="A26" s="136" t="s">
        <v>174</v>
      </c>
      <c r="B26" s="100" t="s">
        <v>161</v>
      </c>
      <c r="C26" s="100">
        <v>431</v>
      </c>
      <c r="D26" s="100">
        <v>110</v>
      </c>
      <c r="E26" s="100">
        <v>110</v>
      </c>
      <c r="F26" s="100">
        <v>110</v>
      </c>
      <c r="G26" s="101">
        <v>110</v>
      </c>
      <c r="H26" s="100">
        <v>110</v>
      </c>
      <c r="I26" s="101">
        <v>110</v>
      </c>
      <c r="J26" s="133"/>
    </row>
    <row r="27" spans="1:10" ht="31.5">
      <c r="A27" s="136" t="s">
        <v>175</v>
      </c>
      <c r="B27" s="100" t="s">
        <v>161</v>
      </c>
      <c r="C27" s="100">
        <v>587</v>
      </c>
      <c r="D27" s="100">
        <v>110</v>
      </c>
      <c r="E27" s="100">
        <v>110</v>
      </c>
      <c r="F27" s="100">
        <v>110</v>
      </c>
      <c r="G27" s="101">
        <v>110</v>
      </c>
      <c r="H27" s="100">
        <v>110</v>
      </c>
      <c r="I27" s="101">
        <v>110</v>
      </c>
      <c r="J27" s="133"/>
    </row>
    <row r="28" spans="1:10" ht="47.25">
      <c r="A28" s="98" t="s">
        <v>176</v>
      </c>
      <c r="B28" s="100" t="s">
        <v>161</v>
      </c>
      <c r="C28" s="100"/>
      <c r="D28" s="100"/>
      <c r="E28" s="100"/>
      <c r="F28" s="100"/>
      <c r="G28" s="101"/>
      <c r="H28" s="100"/>
      <c r="I28" s="101"/>
      <c r="J28" s="133"/>
    </row>
    <row r="29" spans="1:10" ht="31.5">
      <c r="A29" s="136" t="s">
        <v>174</v>
      </c>
      <c r="B29" s="100" t="s">
        <v>161</v>
      </c>
      <c r="C29" s="100"/>
      <c r="D29" s="100"/>
      <c r="E29" s="100"/>
      <c r="F29" s="100"/>
      <c r="G29" s="101"/>
      <c r="H29" s="100"/>
      <c r="I29" s="101"/>
      <c r="J29" s="133"/>
    </row>
    <row r="30" spans="1:10" ht="31.5">
      <c r="A30" s="136" t="s">
        <v>175</v>
      </c>
      <c r="B30" s="100" t="s">
        <v>161</v>
      </c>
      <c r="C30" s="100"/>
      <c r="D30" s="100"/>
      <c r="E30" s="100"/>
      <c r="F30" s="100"/>
      <c r="G30" s="101"/>
      <c r="H30" s="100"/>
      <c r="I30" s="101"/>
      <c r="J30" s="133"/>
    </row>
    <row r="31" spans="1:10" ht="33" customHeight="1">
      <c r="A31" s="98" t="s">
        <v>177</v>
      </c>
      <c r="B31" s="100" t="s">
        <v>161</v>
      </c>
      <c r="C31" s="100"/>
      <c r="D31" s="100"/>
      <c r="E31" s="100"/>
      <c r="F31" s="100"/>
      <c r="G31" s="101"/>
      <c r="H31" s="100"/>
      <c r="I31" s="101"/>
      <c r="J31" s="133"/>
    </row>
    <row r="32" spans="1:10" ht="15.75">
      <c r="A32" s="98" t="s">
        <v>178</v>
      </c>
      <c r="B32" s="100"/>
      <c r="C32" s="100"/>
      <c r="D32" s="100"/>
      <c r="E32" s="100"/>
      <c r="F32" s="100"/>
      <c r="G32" s="101"/>
      <c r="H32" s="100"/>
      <c r="I32" s="101"/>
      <c r="J32" s="133"/>
    </row>
    <row r="33" spans="1:10" ht="31.5">
      <c r="A33" s="136" t="s">
        <v>0</v>
      </c>
      <c r="B33" s="100" t="s">
        <v>161</v>
      </c>
      <c r="C33" s="100"/>
      <c r="D33" s="100"/>
      <c r="E33" s="100"/>
      <c r="F33" s="100"/>
      <c r="G33" s="101"/>
      <c r="H33" s="100"/>
      <c r="I33" s="101"/>
      <c r="J33" s="133"/>
    </row>
    <row r="34" spans="1:10" ht="31.5">
      <c r="A34" s="136" t="s">
        <v>1</v>
      </c>
      <c r="B34" s="100" t="s">
        <v>161</v>
      </c>
      <c r="C34" s="100"/>
      <c r="D34" s="100"/>
      <c r="E34" s="100"/>
      <c r="F34" s="100"/>
      <c r="G34" s="101"/>
      <c r="H34" s="100"/>
      <c r="I34" s="101"/>
      <c r="J34" s="133"/>
    </row>
    <row r="35" spans="1:10" ht="31.5">
      <c r="A35" s="136" t="s">
        <v>179</v>
      </c>
      <c r="B35" s="100" t="s">
        <v>161</v>
      </c>
      <c r="C35" s="100"/>
      <c r="D35" s="100"/>
      <c r="E35" s="100"/>
      <c r="F35" s="100"/>
      <c r="G35" s="101"/>
      <c r="H35" s="100"/>
      <c r="I35" s="101"/>
      <c r="J35" s="133"/>
    </row>
    <row r="36" spans="1:10" ht="32.25" customHeight="1">
      <c r="A36" s="98" t="s">
        <v>180</v>
      </c>
      <c r="B36" s="100" t="s">
        <v>181</v>
      </c>
      <c r="C36" s="134">
        <v>7</v>
      </c>
      <c r="D36" s="134">
        <v>9</v>
      </c>
      <c r="E36" s="134">
        <v>10</v>
      </c>
      <c r="F36" s="134">
        <v>10</v>
      </c>
      <c r="G36" s="135">
        <v>10</v>
      </c>
      <c r="H36" s="134">
        <v>11</v>
      </c>
      <c r="I36" s="135">
        <v>11</v>
      </c>
      <c r="J36" s="133"/>
    </row>
    <row r="37" spans="1:10" ht="32.25" customHeight="1">
      <c r="A37" s="98" t="s">
        <v>186</v>
      </c>
      <c r="B37" s="100" t="s">
        <v>46</v>
      </c>
      <c r="C37" s="134"/>
      <c r="D37" s="134"/>
      <c r="E37" s="134"/>
      <c r="F37" s="134"/>
      <c r="G37" s="135"/>
      <c r="H37" s="134"/>
      <c r="I37" s="135"/>
      <c r="J37" s="133"/>
    </row>
    <row r="38" spans="1:10" ht="34.5" customHeight="1">
      <c r="A38" s="98" t="s">
        <v>51</v>
      </c>
      <c r="B38" s="100" t="s">
        <v>161</v>
      </c>
      <c r="C38" s="134">
        <v>726</v>
      </c>
      <c r="D38" s="134">
        <v>625</v>
      </c>
      <c r="E38" s="134">
        <v>630</v>
      </c>
      <c r="F38" s="134">
        <v>635</v>
      </c>
      <c r="G38" s="135">
        <v>640</v>
      </c>
      <c r="H38" s="134">
        <v>645</v>
      </c>
      <c r="I38" s="135">
        <v>645</v>
      </c>
      <c r="J38" s="133"/>
    </row>
    <row r="39" spans="1:10" ht="34.5" customHeight="1" thickBot="1">
      <c r="A39" s="106" t="s">
        <v>182</v>
      </c>
      <c r="B39" s="137" t="s">
        <v>161</v>
      </c>
      <c r="C39" s="138"/>
      <c r="D39" s="138"/>
      <c r="E39" s="138"/>
      <c r="F39" s="138"/>
      <c r="G39" s="139"/>
      <c r="H39" s="138"/>
      <c r="I39" s="139"/>
      <c r="J39" s="133"/>
    </row>
    <row r="40" spans="1:10" ht="13.5" customHeight="1">
      <c r="A40" s="110"/>
      <c r="B40" s="132"/>
      <c r="C40" s="140"/>
      <c r="D40" s="140"/>
      <c r="E40" s="140"/>
      <c r="F40" s="140"/>
      <c r="G40" s="140"/>
      <c r="H40" s="140"/>
      <c r="I40" s="140"/>
      <c r="J40" s="140"/>
    </row>
    <row r="41" spans="1:10" ht="19.5" customHeight="1" thickBot="1">
      <c r="A41" s="112"/>
      <c r="B41" s="141"/>
      <c r="C41" s="133"/>
      <c r="D41" s="133"/>
      <c r="E41" s="133"/>
      <c r="F41" s="133"/>
      <c r="G41" s="133"/>
      <c r="H41" s="133"/>
      <c r="I41" s="133"/>
      <c r="J41" s="133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  <c r="J42" s="133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  <c r="J43" s="133"/>
    </row>
    <row r="44" spans="1:10" ht="18.75" customHeight="1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  <c r="J44" s="133"/>
    </row>
    <row r="45" spans="1:10" ht="47.25">
      <c r="A45" s="142" t="s">
        <v>75</v>
      </c>
      <c r="B45" s="95" t="s">
        <v>184</v>
      </c>
      <c r="C45" s="143">
        <v>11.3</v>
      </c>
      <c r="D45" s="143">
        <v>12.5</v>
      </c>
      <c r="E45" s="143">
        <v>12.8</v>
      </c>
      <c r="F45" s="143">
        <v>12.8</v>
      </c>
      <c r="G45" s="144">
        <v>12.8</v>
      </c>
      <c r="H45" s="143">
        <v>14</v>
      </c>
      <c r="I45" s="145">
        <v>14.5</v>
      </c>
      <c r="J45" s="133"/>
    </row>
    <row r="46" spans="1:10" ht="15.75">
      <c r="A46" s="151" t="s">
        <v>76</v>
      </c>
      <c r="B46" s="131" t="s">
        <v>326</v>
      </c>
      <c r="C46" s="152">
        <v>43</v>
      </c>
      <c r="D46" s="152"/>
      <c r="E46" s="152"/>
      <c r="F46" s="152"/>
      <c r="G46" s="153"/>
      <c r="H46" s="152"/>
      <c r="I46" s="154"/>
      <c r="J46" s="133"/>
    </row>
    <row r="47" spans="1:10" ht="22.5" customHeight="1" thickBot="1">
      <c r="A47" s="146" t="s">
        <v>74</v>
      </c>
      <c r="B47" s="147" t="s">
        <v>326</v>
      </c>
      <c r="C47" s="138">
        <v>250</v>
      </c>
      <c r="D47" s="138">
        <v>466</v>
      </c>
      <c r="E47" s="138">
        <v>480</v>
      </c>
      <c r="F47" s="138">
        <v>480</v>
      </c>
      <c r="G47" s="139">
        <v>480</v>
      </c>
      <c r="H47" s="138">
        <v>495</v>
      </c>
      <c r="I47" s="148">
        <v>498</v>
      </c>
      <c r="J47" s="133"/>
    </row>
    <row r="48" spans="1:10" s="32" customFormat="1" ht="22.5" customHeight="1">
      <c r="A48" s="110"/>
      <c r="B48" s="110"/>
      <c r="C48" s="140"/>
      <c r="D48" s="140"/>
      <c r="E48" s="140"/>
      <c r="F48" s="140"/>
      <c r="G48" s="140"/>
      <c r="H48" s="140"/>
      <c r="I48" s="140"/>
      <c r="J48" s="140"/>
    </row>
    <row r="49" spans="1:10" ht="27" customHeight="1">
      <c r="A49" s="141" t="s">
        <v>185</v>
      </c>
      <c r="B49" s="149"/>
      <c r="C49" s="150"/>
      <c r="D49" s="150"/>
      <c r="E49" s="150"/>
      <c r="F49" s="150"/>
      <c r="G49" s="150"/>
      <c r="H49" s="150" t="s">
        <v>337</v>
      </c>
      <c r="I49" s="133"/>
      <c r="J49" s="133"/>
    </row>
    <row r="50" spans="1:10" ht="7.5" customHeight="1">
      <c r="A50" s="29"/>
      <c r="B50" s="29"/>
    </row>
    <row r="51" spans="1:10">
      <c r="A51" s="29"/>
      <c r="B51" s="29"/>
    </row>
    <row r="52" spans="1:10">
      <c r="A52" s="29"/>
      <c r="B52" s="29"/>
    </row>
    <row r="53" spans="1:10">
      <c r="A53" s="29"/>
      <c r="B53" s="29"/>
    </row>
    <row r="54" spans="1:10">
      <c r="A54" s="29"/>
      <c r="B54" s="29"/>
    </row>
    <row r="55" spans="1:10">
      <c r="A55" s="29"/>
      <c r="B55" s="29"/>
    </row>
    <row r="56" spans="1:10">
      <c r="A56" s="29"/>
      <c r="B56" s="29"/>
    </row>
    <row r="57" spans="1:10">
      <c r="A57" s="29"/>
      <c r="B57" s="29"/>
    </row>
    <row r="58" spans="1:10">
      <c r="A58" s="29"/>
      <c r="B58" s="29"/>
    </row>
    <row r="59" spans="1:10">
      <c r="A59" s="29"/>
      <c r="B59" s="29"/>
    </row>
    <row r="60" spans="1:10">
      <c r="A60" s="29"/>
      <c r="B60" s="29"/>
    </row>
    <row r="61" spans="1:10">
      <c r="A61" s="29"/>
      <c r="B61" s="29"/>
    </row>
    <row r="62" spans="1:10">
      <c r="A62" s="29"/>
      <c r="B62" s="29"/>
    </row>
    <row r="63" spans="1:10">
      <c r="A63" s="29"/>
      <c r="B63" s="29"/>
    </row>
    <row r="64" spans="1:10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  <row r="222" spans="1:2">
      <c r="A222" s="29"/>
      <c r="B222" s="29"/>
    </row>
    <row r="223" spans="1:2">
      <c r="A223" s="29"/>
      <c r="B223" s="29"/>
    </row>
    <row r="224" spans="1:2">
      <c r="A224" s="29"/>
      <c r="B224" s="29"/>
    </row>
    <row r="225" spans="1:2">
      <c r="A225" s="29"/>
      <c r="B225" s="29"/>
    </row>
    <row r="226" spans="1:2">
      <c r="A226" s="29"/>
      <c r="B226" s="29"/>
    </row>
    <row r="227" spans="1:2">
      <c r="A227" s="29"/>
      <c r="B227" s="29"/>
    </row>
    <row r="228" spans="1:2">
      <c r="A228" s="29"/>
      <c r="B228" s="29"/>
    </row>
    <row r="229" spans="1:2">
      <c r="A229" s="29"/>
      <c r="B229" s="29"/>
    </row>
    <row r="230" spans="1:2">
      <c r="A230" s="29"/>
      <c r="B230" s="29"/>
    </row>
    <row r="231" spans="1:2">
      <c r="A231" s="29"/>
      <c r="B231" s="29"/>
    </row>
    <row r="232" spans="1:2">
      <c r="A232" s="29"/>
      <c r="B232" s="29"/>
    </row>
    <row r="233" spans="1:2">
      <c r="A233" s="29"/>
      <c r="B233" s="29"/>
    </row>
    <row r="234" spans="1:2">
      <c r="A234" s="29"/>
      <c r="B234" s="29"/>
    </row>
    <row r="235" spans="1:2">
      <c r="A235" s="29"/>
      <c r="B235" s="29"/>
    </row>
    <row r="236" spans="1:2">
      <c r="A236" s="29"/>
      <c r="B236" s="29"/>
    </row>
    <row r="237" spans="1:2">
      <c r="A237" s="29"/>
      <c r="B237" s="29"/>
    </row>
    <row r="238" spans="1:2">
      <c r="A238" s="29"/>
      <c r="B238" s="29"/>
    </row>
    <row r="239" spans="1:2">
      <c r="A239" s="29"/>
      <c r="B239" s="29"/>
    </row>
    <row r="240" spans="1:2">
      <c r="A240" s="29"/>
      <c r="B240" s="29"/>
    </row>
    <row r="241" spans="1:2">
      <c r="A241" s="29"/>
      <c r="B241" s="29"/>
    </row>
    <row r="242" spans="1:2">
      <c r="A242" s="29"/>
      <c r="B242" s="29"/>
    </row>
    <row r="243" spans="1:2">
      <c r="A243" s="29"/>
      <c r="B243" s="29"/>
    </row>
    <row r="244" spans="1:2">
      <c r="A244" s="29"/>
      <c r="B244" s="29"/>
    </row>
    <row r="245" spans="1:2">
      <c r="A245" s="29"/>
      <c r="B245" s="29"/>
    </row>
    <row r="246" spans="1:2">
      <c r="A246" s="29"/>
      <c r="B246" s="29"/>
    </row>
    <row r="247" spans="1:2">
      <c r="A247" s="29"/>
      <c r="B247" s="29"/>
    </row>
    <row r="248" spans="1:2">
      <c r="A248" s="29"/>
      <c r="B248" s="29"/>
    </row>
    <row r="249" spans="1:2">
      <c r="A249" s="29"/>
      <c r="B249" s="29"/>
    </row>
    <row r="250" spans="1:2">
      <c r="A250" s="29"/>
      <c r="B250" s="29"/>
    </row>
  </sheetData>
  <mergeCells count="24">
    <mergeCell ref="F43:G43"/>
    <mergeCell ref="H43:H44"/>
    <mergeCell ref="I43:I44"/>
    <mergeCell ref="B42:B44"/>
    <mergeCell ref="C42:C44"/>
    <mergeCell ref="D42:D44"/>
    <mergeCell ref="E42:E44"/>
    <mergeCell ref="F42:I42"/>
    <mergeCell ref="A42:A44"/>
    <mergeCell ref="A7:H7"/>
    <mergeCell ref="F1:J1"/>
    <mergeCell ref="A2:J2"/>
    <mergeCell ref="A3:J3"/>
    <mergeCell ref="A5:J5"/>
    <mergeCell ref="A6:J6"/>
    <mergeCell ref="E8:E10"/>
    <mergeCell ref="F8:I8"/>
    <mergeCell ref="F9:G9"/>
    <mergeCell ref="H9:H10"/>
    <mergeCell ref="I9:I10"/>
    <mergeCell ref="A8:A10"/>
    <mergeCell ref="B8:B10"/>
    <mergeCell ref="C8:C10"/>
    <mergeCell ref="D8:D10"/>
  </mergeCells>
  <phoneticPr fontId="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1" manualBreakCount="1">
    <brk id="6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249"/>
  <sheetViews>
    <sheetView view="pageBreakPreview" zoomScale="55" zoomScaleNormal="100" workbookViewId="0">
      <selection activeCell="A2" sqref="A2:J6"/>
    </sheetView>
  </sheetViews>
  <sheetFormatPr defaultRowHeight="12.75"/>
  <cols>
    <col min="1" max="1" width="42.7109375" style="30" customWidth="1"/>
    <col min="2" max="2" width="9.28515625" style="30" customWidth="1"/>
    <col min="3" max="5" width="14.7109375" style="27" customWidth="1"/>
    <col min="6" max="6" width="15.7109375" style="27" customWidth="1"/>
    <col min="7" max="7" width="12.28515625" style="27" customWidth="1"/>
    <col min="8" max="8" width="13.42578125" style="27" customWidth="1"/>
    <col min="9" max="9" width="13.5703125" style="27" customWidth="1"/>
    <col min="10" max="10" width="14.7109375" style="27" customWidth="1"/>
    <col min="11" max="16384" width="9.140625" style="27"/>
  </cols>
  <sheetData>
    <row r="1" spans="1:10" ht="16.5">
      <c r="A1" s="25"/>
      <c r="B1" s="25"/>
      <c r="C1" s="26"/>
      <c r="D1" s="26"/>
      <c r="E1" s="26"/>
      <c r="F1" s="357" t="s">
        <v>153</v>
      </c>
      <c r="G1" s="357"/>
      <c r="H1" s="357"/>
      <c r="I1" s="357"/>
      <c r="J1" s="357"/>
    </row>
    <row r="2" spans="1:10" ht="24.75" customHeight="1">
      <c r="A2" s="358" t="s">
        <v>154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4.25" customHeight="1">
      <c r="A3" s="358" t="s">
        <v>155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14.25" customHeight="1">
      <c r="A4" s="273"/>
      <c r="B4" s="273"/>
      <c r="C4" s="273"/>
      <c r="D4" s="273"/>
      <c r="E4" s="273"/>
      <c r="F4" s="273"/>
      <c r="G4" s="273"/>
      <c r="H4" s="273"/>
      <c r="I4" s="276"/>
      <c r="J4" s="276"/>
    </row>
    <row r="5" spans="1:10" ht="18.75" customHeight="1">
      <c r="A5" s="363" t="s">
        <v>281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9.5">
      <c r="A6" s="358" t="s">
        <v>156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6.5" thickBot="1">
      <c r="A7" s="362"/>
      <c r="B7" s="362"/>
      <c r="C7" s="362"/>
      <c r="D7" s="362"/>
      <c r="E7" s="362"/>
      <c r="F7" s="362"/>
      <c r="G7" s="362"/>
      <c r="H7" s="362"/>
      <c r="I7" s="133"/>
      <c r="J7" s="133"/>
    </row>
    <row r="8" spans="1:10" ht="18.75" customHeight="1">
      <c r="A8" s="333" t="s">
        <v>157</v>
      </c>
      <c r="B8" s="336" t="s">
        <v>158</v>
      </c>
      <c r="C8" s="344" t="s">
        <v>247</v>
      </c>
      <c r="D8" s="344" t="s">
        <v>268</v>
      </c>
      <c r="E8" s="344" t="s">
        <v>269</v>
      </c>
      <c r="F8" s="339" t="s">
        <v>159</v>
      </c>
      <c r="G8" s="340"/>
      <c r="H8" s="340"/>
      <c r="I8" s="341"/>
      <c r="J8" s="133"/>
    </row>
    <row r="9" spans="1:10" ht="18.75" customHeight="1">
      <c r="A9" s="334"/>
      <c r="B9" s="337"/>
      <c r="C9" s="337"/>
      <c r="D9" s="337"/>
      <c r="E9" s="337"/>
      <c r="F9" s="348">
        <v>2017</v>
      </c>
      <c r="G9" s="349"/>
      <c r="H9" s="342" t="s">
        <v>243</v>
      </c>
      <c r="I9" s="346" t="s">
        <v>261</v>
      </c>
      <c r="J9" s="133"/>
    </row>
    <row r="10" spans="1:10" ht="16.5" customHeight="1" thickBot="1">
      <c r="A10" s="335"/>
      <c r="B10" s="338"/>
      <c r="C10" s="345"/>
      <c r="D10" s="345"/>
      <c r="E10" s="345"/>
      <c r="F10" s="91" t="s">
        <v>105</v>
      </c>
      <c r="G10" s="92" t="s">
        <v>10</v>
      </c>
      <c r="H10" s="343"/>
      <c r="I10" s="347"/>
      <c r="J10" s="133"/>
    </row>
    <row r="11" spans="1:10" ht="31.5" customHeight="1">
      <c r="A11" s="93" t="s">
        <v>334</v>
      </c>
      <c r="B11" s="95" t="s">
        <v>30</v>
      </c>
      <c r="C11" s="95">
        <v>90</v>
      </c>
      <c r="D11" s="95">
        <v>90</v>
      </c>
      <c r="E11" s="95">
        <v>90</v>
      </c>
      <c r="F11" s="95">
        <v>95</v>
      </c>
      <c r="G11" s="96">
        <v>95</v>
      </c>
      <c r="H11" s="97">
        <v>95</v>
      </c>
      <c r="I11" s="96">
        <v>96</v>
      </c>
      <c r="J11" s="133"/>
    </row>
    <row r="12" spans="1:10" ht="33" customHeight="1">
      <c r="A12" s="98" t="s">
        <v>335</v>
      </c>
      <c r="B12" s="100" t="s">
        <v>30</v>
      </c>
      <c r="C12" s="100"/>
      <c r="D12" s="100"/>
      <c r="E12" s="100"/>
      <c r="F12" s="100"/>
      <c r="G12" s="101"/>
      <c r="H12" s="100"/>
      <c r="I12" s="101"/>
      <c r="J12" s="133"/>
    </row>
    <row r="13" spans="1:10" ht="36.75" customHeight="1">
      <c r="A13" s="98" t="s">
        <v>160</v>
      </c>
      <c r="B13" s="100" t="s">
        <v>161</v>
      </c>
      <c r="C13" s="134"/>
      <c r="D13" s="134"/>
      <c r="E13" s="134"/>
      <c r="F13" s="134"/>
      <c r="G13" s="135"/>
      <c r="H13" s="134"/>
      <c r="I13" s="135"/>
      <c r="J13" s="133"/>
    </row>
    <row r="14" spans="1:10" ht="36" customHeight="1">
      <c r="A14" s="98" t="s">
        <v>162</v>
      </c>
      <c r="B14" s="100" t="s">
        <v>161</v>
      </c>
      <c r="C14" s="134"/>
      <c r="D14" s="134"/>
      <c r="E14" s="134"/>
      <c r="F14" s="134"/>
      <c r="G14" s="135"/>
      <c r="H14" s="134"/>
      <c r="I14" s="135"/>
      <c r="J14" s="133"/>
    </row>
    <row r="15" spans="1:10" ht="41.25" customHeight="1">
      <c r="A15" s="98" t="s">
        <v>163</v>
      </c>
      <c r="B15" s="100" t="s">
        <v>161</v>
      </c>
      <c r="C15" s="100">
        <v>4676</v>
      </c>
      <c r="D15" s="100">
        <v>4628</v>
      </c>
      <c r="E15" s="100">
        <v>4650</v>
      </c>
      <c r="F15" s="100">
        <v>4655</v>
      </c>
      <c r="G15" s="101">
        <v>4655</v>
      </c>
      <c r="H15" s="100">
        <v>4658</v>
      </c>
      <c r="I15" s="101">
        <v>4658</v>
      </c>
      <c r="J15" s="133"/>
    </row>
    <row r="16" spans="1:10" ht="35.25" customHeight="1">
      <c r="A16" s="98" t="s">
        <v>164</v>
      </c>
      <c r="B16" s="100" t="s">
        <v>30</v>
      </c>
      <c r="C16" s="100"/>
      <c r="D16" s="100"/>
      <c r="E16" s="100"/>
      <c r="F16" s="100"/>
      <c r="G16" s="101"/>
      <c r="H16" s="100"/>
      <c r="I16" s="101"/>
      <c r="J16" s="133"/>
    </row>
    <row r="17" spans="1:10" ht="36.75" customHeight="1">
      <c r="A17" s="98" t="s">
        <v>165</v>
      </c>
      <c r="B17" s="100" t="s">
        <v>161</v>
      </c>
      <c r="C17" s="100">
        <v>4676</v>
      </c>
      <c r="D17" s="100">
        <v>5000</v>
      </c>
      <c r="E17" s="100">
        <v>5000</v>
      </c>
      <c r="F17" s="100">
        <v>5000</v>
      </c>
      <c r="G17" s="101">
        <v>5000</v>
      </c>
      <c r="H17" s="100">
        <v>5000</v>
      </c>
      <c r="I17" s="101">
        <v>5000</v>
      </c>
      <c r="J17" s="133"/>
    </row>
    <row r="18" spans="1:10" ht="43.5" customHeight="1">
      <c r="A18" s="98" t="s">
        <v>166</v>
      </c>
      <c r="B18" s="100" t="s">
        <v>161</v>
      </c>
      <c r="C18" s="100"/>
      <c r="D18" s="100"/>
      <c r="E18" s="100"/>
      <c r="F18" s="100"/>
      <c r="G18" s="101"/>
      <c r="H18" s="100"/>
      <c r="I18" s="101"/>
      <c r="J18" s="133"/>
    </row>
    <row r="19" spans="1:10" ht="34.5" customHeight="1">
      <c r="A19" s="98" t="s">
        <v>167</v>
      </c>
      <c r="B19" s="100" t="s">
        <v>31</v>
      </c>
      <c r="C19" s="100"/>
      <c r="D19" s="100"/>
      <c r="E19" s="100"/>
      <c r="F19" s="100"/>
      <c r="G19" s="101"/>
      <c r="H19" s="100"/>
      <c r="I19" s="101"/>
      <c r="J19" s="133"/>
    </row>
    <row r="20" spans="1:10" ht="30.75" customHeight="1">
      <c r="A20" s="98" t="s">
        <v>168</v>
      </c>
      <c r="B20" s="100"/>
      <c r="C20" s="100"/>
      <c r="D20" s="100"/>
      <c r="E20" s="100"/>
      <c r="F20" s="100"/>
      <c r="G20" s="101"/>
      <c r="H20" s="100"/>
      <c r="I20" s="101"/>
      <c r="J20" s="133"/>
    </row>
    <row r="21" spans="1:10" ht="15.75">
      <c r="A21" s="98" t="s">
        <v>169</v>
      </c>
      <c r="B21" s="100" t="s">
        <v>30</v>
      </c>
      <c r="C21" s="100">
        <v>3</v>
      </c>
      <c r="D21" s="100">
        <v>3</v>
      </c>
      <c r="E21" s="100">
        <v>3</v>
      </c>
      <c r="F21" s="100">
        <v>3</v>
      </c>
      <c r="G21" s="101">
        <v>3</v>
      </c>
      <c r="H21" s="100">
        <v>3</v>
      </c>
      <c r="I21" s="101">
        <v>3</v>
      </c>
      <c r="J21" s="133"/>
    </row>
    <row r="22" spans="1:10" ht="15.75">
      <c r="A22" s="98" t="s">
        <v>170</v>
      </c>
      <c r="B22" s="100" t="s">
        <v>30</v>
      </c>
      <c r="C22" s="100"/>
      <c r="D22" s="100"/>
      <c r="E22" s="100"/>
      <c r="F22" s="100"/>
      <c r="G22" s="101"/>
      <c r="H22" s="100"/>
      <c r="I22" s="101"/>
      <c r="J22" s="133"/>
    </row>
    <row r="23" spans="1:10" ht="15.75">
      <c r="A23" s="98" t="s">
        <v>171</v>
      </c>
      <c r="B23" s="100" t="s">
        <v>30</v>
      </c>
      <c r="C23" s="100"/>
      <c r="D23" s="100"/>
      <c r="E23" s="100"/>
      <c r="F23" s="100"/>
      <c r="G23" s="101"/>
      <c r="H23" s="100"/>
      <c r="I23" s="101"/>
      <c r="J23" s="133"/>
    </row>
    <row r="24" spans="1:10" ht="15.75">
      <c r="A24" s="98" t="s">
        <v>172</v>
      </c>
      <c r="B24" s="100" t="s">
        <v>30</v>
      </c>
      <c r="C24" s="100"/>
      <c r="D24" s="100"/>
      <c r="E24" s="100"/>
      <c r="F24" s="100"/>
      <c r="G24" s="101"/>
      <c r="H24" s="100"/>
      <c r="I24" s="101"/>
      <c r="J24" s="133"/>
    </row>
    <row r="25" spans="1:10" ht="34.5" customHeight="1">
      <c r="A25" s="98" t="s">
        <v>173</v>
      </c>
      <c r="B25" s="100"/>
      <c r="C25" s="100"/>
      <c r="D25" s="100"/>
      <c r="E25" s="100"/>
      <c r="F25" s="100"/>
      <c r="G25" s="101"/>
      <c r="H25" s="100"/>
      <c r="I25" s="101"/>
      <c r="J25" s="133"/>
    </row>
    <row r="26" spans="1:10" ht="31.5">
      <c r="A26" s="136" t="s">
        <v>174</v>
      </c>
      <c r="B26" s="100" t="s">
        <v>161</v>
      </c>
      <c r="C26" s="100">
        <v>300</v>
      </c>
      <c r="D26" s="100">
        <v>300</v>
      </c>
      <c r="E26" s="100">
        <v>300</v>
      </c>
      <c r="F26" s="100">
        <v>300</v>
      </c>
      <c r="G26" s="101">
        <v>300</v>
      </c>
      <c r="H26" s="100">
        <v>300</v>
      </c>
      <c r="I26" s="101">
        <v>300</v>
      </c>
      <c r="J26" s="133"/>
    </row>
    <row r="27" spans="1:10" ht="31.5">
      <c r="A27" s="136" t="s">
        <v>175</v>
      </c>
      <c r="B27" s="100" t="s">
        <v>161</v>
      </c>
      <c r="C27" s="100">
        <v>25</v>
      </c>
      <c r="D27" s="100">
        <v>27</v>
      </c>
      <c r="E27" s="100">
        <v>28</v>
      </c>
      <c r="F27" s="100">
        <v>28</v>
      </c>
      <c r="G27" s="101">
        <v>29</v>
      </c>
      <c r="H27" s="100">
        <v>30</v>
      </c>
      <c r="I27" s="101">
        <v>32</v>
      </c>
      <c r="J27" s="133"/>
    </row>
    <row r="28" spans="1:10" ht="47.25">
      <c r="A28" s="98" t="s">
        <v>176</v>
      </c>
      <c r="B28" s="100" t="s">
        <v>161</v>
      </c>
      <c r="C28" s="100"/>
      <c r="D28" s="100"/>
      <c r="E28" s="100"/>
      <c r="F28" s="100"/>
      <c r="G28" s="101"/>
      <c r="H28" s="100"/>
      <c r="I28" s="101"/>
      <c r="J28" s="133"/>
    </row>
    <row r="29" spans="1:10" ht="31.5">
      <c r="A29" s="136" t="s">
        <v>174</v>
      </c>
      <c r="B29" s="100" t="s">
        <v>161</v>
      </c>
      <c r="C29" s="100"/>
      <c r="D29" s="100"/>
      <c r="E29" s="100"/>
      <c r="F29" s="100"/>
      <c r="G29" s="101"/>
      <c r="H29" s="100"/>
      <c r="I29" s="101"/>
      <c r="J29" s="133"/>
    </row>
    <row r="30" spans="1:10" ht="31.5">
      <c r="A30" s="136" t="s">
        <v>175</v>
      </c>
      <c r="B30" s="100" t="s">
        <v>161</v>
      </c>
      <c r="C30" s="100"/>
      <c r="D30" s="100"/>
      <c r="E30" s="100"/>
      <c r="F30" s="100"/>
      <c r="G30" s="101"/>
      <c r="H30" s="100"/>
      <c r="I30" s="101"/>
      <c r="J30" s="133"/>
    </row>
    <row r="31" spans="1:10" ht="33" customHeight="1">
      <c r="A31" s="98" t="s">
        <v>177</v>
      </c>
      <c r="B31" s="100" t="s">
        <v>161</v>
      </c>
      <c r="C31" s="100"/>
      <c r="D31" s="100"/>
      <c r="E31" s="100"/>
      <c r="F31" s="100"/>
      <c r="G31" s="101"/>
      <c r="H31" s="100"/>
      <c r="I31" s="101"/>
      <c r="J31" s="133"/>
    </row>
    <row r="32" spans="1:10" ht="15.75">
      <c r="A32" s="98" t="s">
        <v>178</v>
      </c>
      <c r="B32" s="100"/>
      <c r="C32" s="100"/>
      <c r="D32" s="100"/>
      <c r="E32" s="100"/>
      <c r="F32" s="100"/>
      <c r="G32" s="101"/>
      <c r="H32" s="100"/>
      <c r="I32" s="101"/>
      <c r="J32" s="133"/>
    </row>
    <row r="33" spans="1:10" ht="31.5">
      <c r="A33" s="136" t="s">
        <v>0</v>
      </c>
      <c r="B33" s="100" t="s">
        <v>161</v>
      </c>
      <c r="C33" s="100"/>
      <c r="D33" s="100"/>
      <c r="E33" s="100"/>
      <c r="F33" s="100"/>
      <c r="G33" s="101"/>
      <c r="H33" s="100"/>
      <c r="I33" s="101"/>
      <c r="J33" s="133"/>
    </row>
    <row r="34" spans="1:10" ht="31.5">
      <c r="A34" s="136" t="s">
        <v>1</v>
      </c>
      <c r="B34" s="100" t="s">
        <v>161</v>
      </c>
      <c r="C34" s="100"/>
      <c r="D34" s="100"/>
      <c r="E34" s="100"/>
      <c r="F34" s="100"/>
      <c r="G34" s="101"/>
      <c r="H34" s="100"/>
      <c r="I34" s="101"/>
      <c r="J34" s="133"/>
    </row>
    <row r="35" spans="1:10" ht="31.5">
      <c r="A35" s="136" t="s">
        <v>179</v>
      </c>
      <c r="B35" s="100" t="s">
        <v>161</v>
      </c>
      <c r="C35" s="100"/>
      <c r="D35" s="100"/>
      <c r="E35" s="100"/>
      <c r="F35" s="100"/>
      <c r="G35" s="101"/>
      <c r="H35" s="100"/>
      <c r="I35" s="101"/>
      <c r="J35" s="133"/>
    </row>
    <row r="36" spans="1:10" ht="32.25" customHeight="1">
      <c r="A36" s="98" t="s">
        <v>180</v>
      </c>
      <c r="B36" s="100" t="s">
        <v>181</v>
      </c>
      <c r="C36" s="134">
        <v>8</v>
      </c>
      <c r="D36" s="134">
        <v>9</v>
      </c>
      <c r="E36" s="134">
        <v>9</v>
      </c>
      <c r="F36" s="134">
        <v>9</v>
      </c>
      <c r="G36" s="135">
        <v>9</v>
      </c>
      <c r="H36" s="134">
        <v>9</v>
      </c>
      <c r="I36" s="135">
        <v>9</v>
      </c>
      <c r="J36" s="133"/>
    </row>
    <row r="37" spans="1:10" ht="32.25" customHeight="1">
      <c r="A37" s="98" t="s">
        <v>186</v>
      </c>
      <c r="B37" s="100" t="s">
        <v>46</v>
      </c>
      <c r="C37" s="134"/>
      <c r="D37" s="134"/>
      <c r="E37" s="134"/>
      <c r="F37" s="134"/>
      <c r="G37" s="135"/>
      <c r="H37" s="134"/>
      <c r="I37" s="135"/>
      <c r="J37" s="133"/>
    </row>
    <row r="38" spans="1:10" ht="34.5" customHeight="1">
      <c r="A38" s="98" t="s">
        <v>51</v>
      </c>
      <c r="B38" s="100" t="s">
        <v>161</v>
      </c>
      <c r="C38" s="134">
        <v>859</v>
      </c>
      <c r="D38" s="134">
        <v>743</v>
      </c>
      <c r="E38" s="134">
        <v>800</v>
      </c>
      <c r="F38" s="134">
        <v>800</v>
      </c>
      <c r="G38" s="135">
        <v>800</v>
      </c>
      <c r="H38" s="134">
        <v>800</v>
      </c>
      <c r="I38" s="135">
        <v>800</v>
      </c>
      <c r="J38" s="133"/>
    </row>
    <row r="39" spans="1:10" ht="34.5" customHeight="1" thickBot="1">
      <c r="A39" s="106" t="s">
        <v>182</v>
      </c>
      <c r="B39" s="137" t="s">
        <v>161</v>
      </c>
      <c r="C39" s="138"/>
      <c r="D39" s="138"/>
      <c r="E39" s="138"/>
      <c r="F39" s="138"/>
      <c r="G39" s="139"/>
      <c r="H39" s="138"/>
      <c r="I39" s="139"/>
      <c r="J39" s="133"/>
    </row>
    <row r="40" spans="1:10" ht="13.5" customHeight="1">
      <c r="A40" s="110"/>
      <c r="B40" s="132"/>
      <c r="C40" s="140"/>
      <c r="D40" s="140"/>
      <c r="E40" s="140"/>
      <c r="F40" s="140"/>
      <c r="G40" s="140"/>
      <c r="H40" s="140"/>
      <c r="I40" s="140"/>
      <c r="J40" s="140"/>
    </row>
    <row r="41" spans="1:10" ht="19.5" customHeight="1" thickBot="1">
      <c r="A41" s="112"/>
      <c r="B41" s="141"/>
      <c r="C41" s="133"/>
      <c r="D41" s="133"/>
      <c r="E41" s="133"/>
      <c r="F41" s="133"/>
      <c r="G41" s="133"/>
      <c r="H41" s="133"/>
      <c r="I41" s="133"/>
      <c r="J41" s="133"/>
    </row>
    <row r="42" spans="1:10" ht="15.75" customHeight="1">
      <c r="A42" s="351" t="s">
        <v>183</v>
      </c>
      <c r="B42" s="336" t="s">
        <v>158</v>
      </c>
      <c r="C42" s="344" t="s">
        <v>247</v>
      </c>
      <c r="D42" s="344" t="s">
        <v>268</v>
      </c>
      <c r="E42" s="344" t="s">
        <v>269</v>
      </c>
      <c r="F42" s="339" t="s">
        <v>159</v>
      </c>
      <c r="G42" s="340"/>
      <c r="H42" s="340"/>
      <c r="I42" s="350"/>
      <c r="J42" s="133"/>
    </row>
    <row r="43" spans="1:10" ht="15.75" customHeight="1">
      <c r="A43" s="352"/>
      <c r="B43" s="337"/>
      <c r="C43" s="337"/>
      <c r="D43" s="337"/>
      <c r="E43" s="337"/>
      <c r="F43" s="348">
        <v>2017</v>
      </c>
      <c r="G43" s="349"/>
      <c r="H43" s="342" t="s">
        <v>243</v>
      </c>
      <c r="I43" s="354" t="s">
        <v>261</v>
      </c>
      <c r="J43" s="133"/>
    </row>
    <row r="44" spans="1:10" ht="18.75" customHeight="1" thickBot="1">
      <c r="A44" s="353"/>
      <c r="B44" s="338"/>
      <c r="C44" s="345"/>
      <c r="D44" s="345"/>
      <c r="E44" s="345"/>
      <c r="F44" s="91" t="s">
        <v>105</v>
      </c>
      <c r="G44" s="92" t="s">
        <v>10</v>
      </c>
      <c r="H44" s="343"/>
      <c r="I44" s="355"/>
      <c r="J44" s="133"/>
    </row>
    <row r="45" spans="1:10" ht="47.25">
      <c r="A45" s="142" t="s">
        <v>75</v>
      </c>
      <c r="B45" s="95" t="s">
        <v>184</v>
      </c>
      <c r="C45" s="143">
        <v>19</v>
      </c>
      <c r="D45" s="143">
        <v>24</v>
      </c>
      <c r="E45" s="143">
        <v>22.4</v>
      </c>
      <c r="F45" s="143">
        <v>22.4</v>
      </c>
      <c r="G45" s="144">
        <v>22.4</v>
      </c>
      <c r="H45" s="143">
        <v>23.5</v>
      </c>
      <c r="I45" s="145">
        <v>24.7</v>
      </c>
      <c r="J45" s="133"/>
    </row>
    <row r="46" spans="1:10" ht="22.5" customHeight="1" thickBot="1">
      <c r="A46" s="146" t="s">
        <v>74</v>
      </c>
      <c r="B46" s="147" t="s">
        <v>326</v>
      </c>
      <c r="C46" s="138">
        <v>1423</v>
      </c>
      <c r="D46" s="138">
        <v>3307</v>
      </c>
      <c r="E46" s="138">
        <v>3309</v>
      </c>
      <c r="F46" s="138">
        <v>3309</v>
      </c>
      <c r="G46" s="139">
        <v>3309</v>
      </c>
      <c r="H46" s="138">
        <v>3542</v>
      </c>
      <c r="I46" s="148">
        <v>3645</v>
      </c>
      <c r="J46" s="133"/>
    </row>
    <row r="47" spans="1:10" s="32" customFormat="1" ht="22.5" customHeight="1">
      <c r="A47" s="110"/>
      <c r="B47" s="110"/>
      <c r="C47" s="140"/>
      <c r="D47" s="140"/>
      <c r="E47" s="140"/>
      <c r="F47" s="140"/>
      <c r="G47" s="140"/>
      <c r="H47" s="140"/>
      <c r="I47" s="140"/>
      <c r="J47" s="140"/>
    </row>
    <row r="48" spans="1:10" ht="27" customHeight="1">
      <c r="A48" s="141" t="s">
        <v>185</v>
      </c>
      <c r="B48" s="149"/>
      <c r="C48" s="150"/>
      <c r="D48" s="150"/>
      <c r="E48" s="150"/>
      <c r="F48" s="150"/>
      <c r="G48" s="150"/>
      <c r="H48" s="150" t="s">
        <v>336</v>
      </c>
      <c r="I48" s="133"/>
      <c r="J48" s="133"/>
    </row>
    <row r="49" spans="1:10" ht="7.5" customHeight="1">
      <c r="A49" s="141"/>
      <c r="B49" s="141"/>
      <c r="C49" s="133"/>
      <c r="D49" s="133"/>
      <c r="E49" s="133"/>
      <c r="F49" s="133"/>
      <c r="G49" s="133"/>
      <c r="H49" s="133"/>
      <c r="I49" s="133"/>
      <c r="J49" s="133"/>
    </row>
    <row r="50" spans="1:10">
      <c r="A50" s="29"/>
      <c r="B50" s="29"/>
    </row>
    <row r="51" spans="1:10">
      <c r="A51" s="29"/>
      <c r="B51" s="29"/>
    </row>
    <row r="52" spans="1:10">
      <c r="A52" s="29"/>
      <c r="B52" s="29"/>
    </row>
    <row r="53" spans="1:10">
      <c r="A53" s="29"/>
      <c r="B53" s="29"/>
    </row>
    <row r="54" spans="1:10">
      <c r="A54" s="29"/>
      <c r="B54" s="29"/>
    </row>
    <row r="55" spans="1:10">
      <c r="A55" s="29"/>
      <c r="B55" s="29"/>
    </row>
    <row r="56" spans="1:10">
      <c r="A56" s="29"/>
      <c r="B56" s="29"/>
    </row>
    <row r="57" spans="1:10">
      <c r="A57" s="29"/>
      <c r="B57" s="29"/>
    </row>
    <row r="58" spans="1:10">
      <c r="A58" s="29"/>
      <c r="B58" s="29"/>
    </row>
    <row r="59" spans="1:10">
      <c r="A59" s="29"/>
      <c r="B59" s="29"/>
    </row>
    <row r="60" spans="1:10">
      <c r="A60" s="29"/>
      <c r="B60" s="29"/>
    </row>
    <row r="61" spans="1:10">
      <c r="A61" s="29"/>
      <c r="B61" s="29"/>
    </row>
    <row r="62" spans="1:10">
      <c r="A62" s="29"/>
      <c r="B62" s="29"/>
    </row>
    <row r="63" spans="1:10">
      <c r="A63" s="29"/>
      <c r="B63" s="29"/>
    </row>
    <row r="64" spans="1:10">
      <c r="A64" s="29"/>
      <c r="B64" s="29"/>
    </row>
    <row r="65" spans="1:2">
      <c r="A65" s="29"/>
      <c r="B65" s="29"/>
    </row>
    <row r="66" spans="1:2">
      <c r="A66" s="29"/>
      <c r="B66" s="29"/>
    </row>
    <row r="67" spans="1:2">
      <c r="A67" s="29"/>
      <c r="B67" s="29"/>
    </row>
    <row r="68" spans="1:2">
      <c r="A68" s="29"/>
      <c r="B68" s="29"/>
    </row>
    <row r="69" spans="1:2">
      <c r="A69" s="29"/>
      <c r="B69" s="29"/>
    </row>
    <row r="70" spans="1:2">
      <c r="A70" s="29"/>
      <c r="B70" s="29"/>
    </row>
    <row r="71" spans="1:2">
      <c r="A71" s="29"/>
      <c r="B71" s="29"/>
    </row>
    <row r="72" spans="1:2">
      <c r="A72" s="29"/>
      <c r="B72" s="29"/>
    </row>
    <row r="73" spans="1:2">
      <c r="A73" s="29"/>
      <c r="B73" s="29"/>
    </row>
    <row r="74" spans="1:2">
      <c r="A74" s="29"/>
      <c r="B74" s="29"/>
    </row>
    <row r="75" spans="1:2">
      <c r="A75" s="29"/>
      <c r="B75" s="29"/>
    </row>
    <row r="76" spans="1:2">
      <c r="A76" s="29"/>
      <c r="B76" s="29"/>
    </row>
    <row r="77" spans="1:2">
      <c r="A77" s="29"/>
      <c r="B77" s="29"/>
    </row>
    <row r="78" spans="1:2">
      <c r="A78" s="29"/>
      <c r="B78" s="29"/>
    </row>
    <row r="79" spans="1:2">
      <c r="A79" s="29"/>
      <c r="B79" s="29"/>
    </row>
    <row r="80" spans="1:2">
      <c r="A80" s="29"/>
      <c r="B80" s="29"/>
    </row>
    <row r="81" spans="1:2">
      <c r="A81" s="29"/>
      <c r="B81" s="29"/>
    </row>
    <row r="82" spans="1:2">
      <c r="A82" s="29"/>
      <c r="B82" s="29"/>
    </row>
    <row r="83" spans="1:2">
      <c r="A83" s="29"/>
      <c r="B83" s="29"/>
    </row>
    <row r="84" spans="1:2">
      <c r="A84" s="29"/>
      <c r="B84" s="29"/>
    </row>
    <row r="85" spans="1:2">
      <c r="A85" s="29"/>
      <c r="B85" s="29"/>
    </row>
    <row r="86" spans="1:2">
      <c r="A86" s="29"/>
      <c r="B86" s="29"/>
    </row>
    <row r="87" spans="1:2">
      <c r="A87" s="29"/>
      <c r="B87" s="29"/>
    </row>
    <row r="88" spans="1:2">
      <c r="A88" s="29"/>
      <c r="B88" s="29"/>
    </row>
    <row r="89" spans="1:2">
      <c r="A89" s="29"/>
      <c r="B89" s="29"/>
    </row>
    <row r="90" spans="1:2">
      <c r="A90" s="29"/>
      <c r="B90" s="29"/>
    </row>
    <row r="91" spans="1:2">
      <c r="A91" s="29"/>
      <c r="B91" s="29"/>
    </row>
    <row r="92" spans="1:2">
      <c r="A92" s="29"/>
      <c r="B92" s="29"/>
    </row>
    <row r="93" spans="1:2">
      <c r="A93" s="29"/>
      <c r="B93" s="29"/>
    </row>
    <row r="94" spans="1:2">
      <c r="A94" s="29"/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/>
    </row>
    <row r="100" spans="1:2">
      <c r="A100" s="29"/>
      <c r="B100" s="29"/>
    </row>
    <row r="101" spans="1:2">
      <c r="A101" s="29"/>
      <c r="B101" s="29"/>
    </row>
    <row r="102" spans="1:2">
      <c r="A102" s="29"/>
      <c r="B102" s="29"/>
    </row>
    <row r="103" spans="1:2">
      <c r="A103" s="29"/>
      <c r="B103" s="29"/>
    </row>
    <row r="104" spans="1:2">
      <c r="A104" s="29"/>
      <c r="B104" s="29"/>
    </row>
    <row r="105" spans="1:2">
      <c r="A105" s="29"/>
      <c r="B105" s="29"/>
    </row>
    <row r="106" spans="1:2">
      <c r="A106" s="29"/>
      <c r="B106" s="29"/>
    </row>
    <row r="107" spans="1:2">
      <c r="A107" s="29"/>
      <c r="B107" s="29"/>
    </row>
    <row r="108" spans="1:2">
      <c r="A108" s="29"/>
      <c r="B108" s="29"/>
    </row>
    <row r="109" spans="1:2">
      <c r="A109" s="29"/>
      <c r="B109" s="29"/>
    </row>
    <row r="110" spans="1:2">
      <c r="A110" s="29"/>
      <c r="B110" s="29"/>
    </row>
    <row r="111" spans="1:2">
      <c r="A111" s="29"/>
      <c r="B111" s="29"/>
    </row>
    <row r="112" spans="1:2">
      <c r="A112" s="29"/>
      <c r="B112" s="29"/>
    </row>
    <row r="113" spans="1:2">
      <c r="A113" s="29"/>
      <c r="B113" s="29"/>
    </row>
    <row r="114" spans="1:2">
      <c r="A114" s="29"/>
      <c r="B114" s="29"/>
    </row>
    <row r="115" spans="1:2">
      <c r="A115" s="29"/>
      <c r="B115" s="29"/>
    </row>
    <row r="116" spans="1:2">
      <c r="A116" s="29"/>
      <c r="B116" s="29"/>
    </row>
    <row r="117" spans="1:2">
      <c r="A117" s="29"/>
      <c r="B117" s="29"/>
    </row>
    <row r="118" spans="1:2">
      <c r="A118" s="29"/>
      <c r="B118" s="29"/>
    </row>
    <row r="119" spans="1:2">
      <c r="A119" s="29"/>
      <c r="B119" s="29"/>
    </row>
    <row r="120" spans="1:2">
      <c r="A120" s="29"/>
      <c r="B120" s="29"/>
    </row>
    <row r="121" spans="1:2">
      <c r="A121" s="29"/>
      <c r="B121" s="29"/>
    </row>
    <row r="122" spans="1:2">
      <c r="A122" s="29"/>
      <c r="B122" s="29"/>
    </row>
    <row r="123" spans="1:2">
      <c r="A123" s="29"/>
      <c r="B123" s="29"/>
    </row>
    <row r="124" spans="1:2">
      <c r="A124" s="29"/>
      <c r="B124" s="29"/>
    </row>
    <row r="125" spans="1:2">
      <c r="A125" s="29"/>
      <c r="B125" s="29"/>
    </row>
    <row r="126" spans="1:2">
      <c r="A126" s="29"/>
      <c r="B126" s="29"/>
    </row>
    <row r="127" spans="1:2">
      <c r="A127" s="29"/>
      <c r="B127" s="29"/>
    </row>
    <row r="128" spans="1:2">
      <c r="A128" s="29"/>
      <c r="B128" s="29"/>
    </row>
    <row r="129" spans="1:2">
      <c r="A129" s="29"/>
      <c r="B129" s="29"/>
    </row>
    <row r="130" spans="1:2">
      <c r="A130" s="29"/>
      <c r="B130" s="29"/>
    </row>
    <row r="131" spans="1:2">
      <c r="A131" s="29"/>
      <c r="B131" s="29"/>
    </row>
    <row r="132" spans="1:2">
      <c r="A132" s="29"/>
      <c r="B132" s="29"/>
    </row>
    <row r="133" spans="1:2">
      <c r="A133" s="29"/>
      <c r="B133" s="29"/>
    </row>
    <row r="134" spans="1:2">
      <c r="A134" s="29"/>
      <c r="B134" s="29"/>
    </row>
    <row r="135" spans="1:2">
      <c r="A135" s="29"/>
      <c r="B135" s="29"/>
    </row>
    <row r="136" spans="1:2">
      <c r="A136" s="29"/>
      <c r="B136" s="29"/>
    </row>
    <row r="137" spans="1:2">
      <c r="A137" s="29"/>
      <c r="B137" s="29"/>
    </row>
    <row r="138" spans="1:2">
      <c r="A138" s="29"/>
      <c r="B138" s="29"/>
    </row>
    <row r="139" spans="1:2">
      <c r="A139" s="29"/>
      <c r="B139" s="29"/>
    </row>
    <row r="140" spans="1:2">
      <c r="A140" s="29"/>
      <c r="B140" s="29"/>
    </row>
    <row r="141" spans="1:2">
      <c r="A141" s="29"/>
      <c r="B141" s="29"/>
    </row>
    <row r="142" spans="1:2">
      <c r="A142" s="29"/>
      <c r="B142" s="29"/>
    </row>
    <row r="143" spans="1:2">
      <c r="A143" s="29"/>
      <c r="B143" s="29"/>
    </row>
    <row r="144" spans="1:2">
      <c r="A144" s="29"/>
      <c r="B144" s="29"/>
    </row>
    <row r="145" spans="1:2">
      <c r="A145" s="29"/>
      <c r="B145" s="29"/>
    </row>
    <row r="146" spans="1:2">
      <c r="A146" s="29"/>
      <c r="B146" s="29"/>
    </row>
    <row r="147" spans="1:2">
      <c r="A147" s="29"/>
      <c r="B147" s="29"/>
    </row>
    <row r="148" spans="1:2">
      <c r="A148" s="29"/>
      <c r="B148" s="29"/>
    </row>
    <row r="149" spans="1:2">
      <c r="A149" s="29"/>
      <c r="B149" s="29"/>
    </row>
    <row r="150" spans="1:2">
      <c r="A150" s="29"/>
      <c r="B150" s="29"/>
    </row>
    <row r="151" spans="1:2">
      <c r="A151" s="29"/>
      <c r="B151" s="29"/>
    </row>
    <row r="152" spans="1:2">
      <c r="A152" s="29"/>
      <c r="B152" s="29"/>
    </row>
    <row r="153" spans="1:2">
      <c r="A153" s="29"/>
      <c r="B153" s="29"/>
    </row>
    <row r="154" spans="1:2">
      <c r="A154" s="29"/>
      <c r="B154" s="29"/>
    </row>
    <row r="155" spans="1:2">
      <c r="A155" s="29"/>
      <c r="B155" s="29"/>
    </row>
    <row r="156" spans="1:2">
      <c r="A156" s="29"/>
      <c r="B156" s="29"/>
    </row>
    <row r="157" spans="1:2">
      <c r="A157" s="29"/>
      <c r="B157" s="29"/>
    </row>
    <row r="158" spans="1:2">
      <c r="A158" s="29"/>
      <c r="B158" s="29"/>
    </row>
    <row r="159" spans="1:2">
      <c r="A159" s="29"/>
      <c r="B159" s="29"/>
    </row>
    <row r="160" spans="1:2">
      <c r="A160" s="29"/>
      <c r="B160" s="29"/>
    </row>
    <row r="161" spans="1:2">
      <c r="A161" s="29"/>
      <c r="B161" s="29"/>
    </row>
    <row r="162" spans="1:2">
      <c r="A162" s="29"/>
      <c r="B162" s="29"/>
    </row>
    <row r="163" spans="1:2">
      <c r="A163" s="29"/>
      <c r="B163" s="29"/>
    </row>
    <row r="164" spans="1:2">
      <c r="A164" s="29"/>
      <c r="B164" s="29"/>
    </row>
    <row r="165" spans="1:2">
      <c r="A165" s="29"/>
      <c r="B165" s="29"/>
    </row>
    <row r="166" spans="1:2">
      <c r="A166" s="29"/>
      <c r="B166" s="29"/>
    </row>
    <row r="167" spans="1:2">
      <c r="A167" s="29"/>
      <c r="B167" s="29"/>
    </row>
    <row r="168" spans="1:2">
      <c r="A168" s="29"/>
      <c r="B168" s="29"/>
    </row>
    <row r="169" spans="1:2">
      <c r="A169" s="29"/>
      <c r="B169" s="29"/>
    </row>
    <row r="170" spans="1:2">
      <c r="A170" s="29"/>
      <c r="B170" s="29"/>
    </row>
    <row r="171" spans="1:2">
      <c r="A171" s="29"/>
      <c r="B171" s="29"/>
    </row>
    <row r="172" spans="1:2">
      <c r="A172" s="29"/>
      <c r="B172" s="29"/>
    </row>
    <row r="173" spans="1:2">
      <c r="A173" s="29"/>
      <c r="B173" s="29"/>
    </row>
    <row r="174" spans="1:2">
      <c r="A174" s="29"/>
      <c r="B174" s="29"/>
    </row>
    <row r="175" spans="1:2">
      <c r="A175" s="29"/>
      <c r="B175" s="29"/>
    </row>
    <row r="176" spans="1:2">
      <c r="A176" s="29"/>
      <c r="B176" s="29"/>
    </row>
    <row r="177" spans="1:2">
      <c r="A177" s="29"/>
      <c r="B177" s="29"/>
    </row>
    <row r="178" spans="1:2">
      <c r="A178" s="29"/>
      <c r="B178" s="29"/>
    </row>
    <row r="179" spans="1:2">
      <c r="A179" s="29"/>
      <c r="B179" s="29"/>
    </row>
    <row r="180" spans="1:2">
      <c r="A180" s="29"/>
      <c r="B180" s="29"/>
    </row>
    <row r="181" spans="1:2">
      <c r="A181" s="29"/>
      <c r="B181" s="29"/>
    </row>
    <row r="182" spans="1:2">
      <c r="A182" s="29"/>
      <c r="B182" s="29"/>
    </row>
    <row r="183" spans="1:2">
      <c r="A183" s="29"/>
      <c r="B183" s="29"/>
    </row>
    <row r="184" spans="1:2">
      <c r="A184" s="29"/>
      <c r="B184" s="29"/>
    </row>
    <row r="185" spans="1:2">
      <c r="A185" s="29"/>
      <c r="B185" s="29"/>
    </row>
    <row r="186" spans="1:2">
      <c r="A186" s="29"/>
      <c r="B186" s="29"/>
    </row>
    <row r="187" spans="1:2">
      <c r="A187" s="29"/>
      <c r="B187" s="29"/>
    </row>
    <row r="188" spans="1:2">
      <c r="A188" s="29"/>
      <c r="B188" s="29"/>
    </row>
    <row r="189" spans="1:2">
      <c r="A189" s="29"/>
      <c r="B189" s="29"/>
    </row>
    <row r="190" spans="1:2">
      <c r="A190" s="29"/>
      <c r="B190" s="29"/>
    </row>
    <row r="191" spans="1:2">
      <c r="A191" s="29"/>
      <c r="B191" s="29"/>
    </row>
    <row r="192" spans="1:2">
      <c r="A192" s="29"/>
      <c r="B192" s="29"/>
    </row>
    <row r="193" spans="1:2">
      <c r="A193" s="29"/>
      <c r="B193" s="29"/>
    </row>
    <row r="194" spans="1:2">
      <c r="A194" s="29"/>
      <c r="B194" s="29"/>
    </row>
    <row r="195" spans="1:2">
      <c r="A195" s="29"/>
      <c r="B195" s="29"/>
    </row>
    <row r="196" spans="1:2">
      <c r="A196" s="29"/>
      <c r="B196" s="29"/>
    </row>
    <row r="197" spans="1:2">
      <c r="A197" s="29"/>
      <c r="B197" s="29"/>
    </row>
    <row r="198" spans="1:2">
      <c r="A198" s="29"/>
      <c r="B198" s="29"/>
    </row>
    <row r="199" spans="1:2">
      <c r="A199" s="29"/>
      <c r="B199" s="29"/>
    </row>
    <row r="200" spans="1:2">
      <c r="A200" s="29"/>
      <c r="B200" s="29"/>
    </row>
    <row r="201" spans="1:2">
      <c r="A201" s="29"/>
      <c r="B201" s="29"/>
    </row>
    <row r="202" spans="1:2">
      <c r="A202" s="29"/>
      <c r="B202" s="29"/>
    </row>
    <row r="203" spans="1:2">
      <c r="A203" s="29"/>
      <c r="B203" s="29"/>
    </row>
    <row r="204" spans="1:2">
      <c r="A204" s="29"/>
      <c r="B204" s="29"/>
    </row>
    <row r="205" spans="1:2">
      <c r="A205" s="29"/>
      <c r="B205" s="29"/>
    </row>
    <row r="206" spans="1:2">
      <c r="A206" s="29"/>
      <c r="B206" s="29"/>
    </row>
    <row r="207" spans="1:2">
      <c r="A207" s="29"/>
      <c r="B207" s="29"/>
    </row>
    <row r="208" spans="1:2">
      <c r="A208" s="29"/>
      <c r="B208" s="29"/>
    </row>
    <row r="209" spans="1:2">
      <c r="A209" s="29"/>
      <c r="B209" s="29"/>
    </row>
    <row r="210" spans="1:2">
      <c r="A210" s="29"/>
      <c r="B210" s="29"/>
    </row>
    <row r="211" spans="1:2">
      <c r="A211" s="29"/>
      <c r="B211" s="29"/>
    </row>
    <row r="212" spans="1:2">
      <c r="A212" s="29"/>
      <c r="B212" s="29"/>
    </row>
    <row r="213" spans="1:2">
      <c r="A213" s="29"/>
      <c r="B213" s="29"/>
    </row>
    <row r="214" spans="1:2">
      <c r="A214" s="29"/>
      <c r="B214" s="29"/>
    </row>
    <row r="215" spans="1:2">
      <c r="A215" s="29"/>
      <c r="B215" s="29"/>
    </row>
    <row r="216" spans="1:2">
      <c r="A216" s="29"/>
      <c r="B216" s="29"/>
    </row>
    <row r="217" spans="1:2">
      <c r="A217" s="29"/>
      <c r="B217" s="29"/>
    </row>
    <row r="218" spans="1:2">
      <c r="A218" s="29"/>
      <c r="B218" s="29"/>
    </row>
    <row r="219" spans="1:2">
      <c r="A219" s="29"/>
      <c r="B219" s="29"/>
    </row>
    <row r="220" spans="1:2">
      <c r="A220" s="29"/>
      <c r="B220" s="29"/>
    </row>
    <row r="221" spans="1:2">
      <c r="A221" s="29"/>
      <c r="B221" s="29"/>
    </row>
    <row r="222" spans="1:2">
      <c r="A222" s="29"/>
      <c r="B222" s="29"/>
    </row>
    <row r="223" spans="1:2">
      <c r="A223" s="29"/>
      <c r="B223" s="29"/>
    </row>
    <row r="224" spans="1:2">
      <c r="A224" s="29"/>
      <c r="B224" s="29"/>
    </row>
    <row r="225" spans="1:2">
      <c r="A225" s="29"/>
      <c r="B225" s="29"/>
    </row>
    <row r="226" spans="1:2">
      <c r="A226" s="29"/>
      <c r="B226" s="29"/>
    </row>
    <row r="227" spans="1:2">
      <c r="A227" s="29"/>
      <c r="B227" s="29"/>
    </row>
    <row r="228" spans="1:2">
      <c r="A228" s="29"/>
      <c r="B228" s="29"/>
    </row>
    <row r="229" spans="1:2">
      <c r="A229" s="29"/>
      <c r="B229" s="29"/>
    </row>
    <row r="230" spans="1:2">
      <c r="A230" s="29"/>
      <c r="B230" s="29"/>
    </row>
    <row r="231" spans="1:2">
      <c r="A231" s="29"/>
      <c r="B231" s="29"/>
    </row>
    <row r="232" spans="1:2">
      <c r="A232" s="29"/>
      <c r="B232" s="29"/>
    </row>
    <row r="233" spans="1:2">
      <c r="A233" s="29"/>
      <c r="B233" s="29"/>
    </row>
    <row r="234" spans="1:2">
      <c r="A234" s="29"/>
      <c r="B234" s="29"/>
    </row>
    <row r="235" spans="1:2">
      <c r="A235" s="29"/>
      <c r="B235" s="29"/>
    </row>
    <row r="236" spans="1:2">
      <c r="A236" s="29"/>
      <c r="B236" s="29"/>
    </row>
    <row r="237" spans="1:2">
      <c r="A237" s="29"/>
      <c r="B237" s="29"/>
    </row>
    <row r="238" spans="1:2">
      <c r="A238" s="29"/>
      <c r="B238" s="29"/>
    </row>
    <row r="239" spans="1:2">
      <c r="A239" s="29"/>
      <c r="B239" s="29"/>
    </row>
    <row r="240" spans="1:2">
      <c r="A240" s="29"/>
      <c r="B240" s="29"/>
    </row>
    <row r="241" spans="1:2">
      <c r="A241" s="29"/>
      <c r="B241" s="29"/>
    </row>
    <row r="242" spans="1:2">
      <c r="A242" s="29"/>
      <c r="B242" s="29"/>
    </row>
    <row r="243" spans="1:2">
      <c r="A243" s="29"/>
      <c r="B243" s="29"/>
    </row>
    <row r="244" spans="1:2">
      <c r="A244" s="29"/>
      <c r="B244" s="29"/>
    </row>
    <row r="245" spans="1:2">
      <c r="A245" s="29"/>
      <c r="B245" s="29"/>
    </row>
    <row r="246" spans="1:2">
      <c r="A246" s="29"/>
      <c r="B246" s="29"/>
    </row>
    <row r="247" spans="1:2">
      <c r="A247" s="29"/>
      <c r="B247" s="29"/>
    </row>
    <row r="248" spans="1:2">
      <c r="A248" s="29"/>
      <c r="B248" s="29"/>
    </row>
    <row r="249" spans="1:2">
      <c r="A249" s="29"/>
      <c r="B249" s="29"/>
    </row>
  </sheetData>
  <mergeCells count="24">
    <mergeCell ref="F43:G43"/>
    <mergeCell ref="H43:H44"/>
    <mergeCell ref="I43:I44"/>
    <mergeCell ref="B42:B44"/>
    <mergeCell ref="C42:C44"/>
    <mergeCell ref="D42:D44"/>
    <mergeCell ref="E42:E44"/>
    <mergeCell ref="F42:I42"/>
    <mergeCell ref="A42:A44"/>
    <mergeCell ref="A7:H7"/>
    <mergeCell ref="F1:J1"/>
    <mergeCell ref="A2:J2"/>
    <mergeCell ref="A3:J3"/>
    <mergeCell ref="A5:J5"/>
    <mergeCell ref="A6:J6"/>
    <mergeCell ref="E8:E10"/>
    <mergeCell ref="F8:I8"/>
    <mergeCell ref="F9:G9"/>
    <mergeCell ref="H9:H10"/>
    <mergeCell ref="I9:I10"/>
    <mergeCell ref="A8:A10"/>
    <mergeCell ref="B8:B10"/>
    <mergeCell ref="C8:C10"/>
    <mergeCell ref="D8:D10"/>
  </mergeCells>
  <phoneticPr fontId="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1" orientation="portrait" r:id="rId1"/>
  <headerFooter alignWithMargins="0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17</vt:i4>
      </vt:variant>
    </vt:vector>
  </HeadingPairs>
  <TitlesOfParts>
    <vt:vector size="31" baseType="lpstr">
      <vt:lpstr>Прогноз 2015 </vt:lpstr>
      <vt:lpstr>Приложение 2</vt:lpstr>
      <vt:lpstr>Прил 3 (расчет ИФО) (2)</vt:lpstr>
      <vt:lpstr>Балаганский лесхоз</vt:lpstr>
      <vt:lpstr>Дорожная служба</vt:lpstr>
      <vt:lpstr>Меридиан</vt:lpstr>
      <vt:lpstr>Тарнопольский</vt:lpstr>
      <vt:lpstr>Ангарский</vt:lpstr>
      <vt:lpstr>Ангара</vt:lpstr>
      <vt:lpstr>Заславское</vt:lpstr>
      <vt:lpstr>Райкомхоз</vt:lpstr>
      <vt:lpstr>ГАПОУ ИО БАТТ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2015 '!Заголовки_для_печати</vt:lpstr>
      <vt:lpstr>Ангара!Область_печати</vt:lpstr>
      <vt:lpstr>Ангарский!Область_печати</vt:lpstr>
      <vt:lpstr>'Балаганский лесхоз'!Область_печати</vt:lpstr>
      <vt:lpstr>'Дорожная служба'!Область_печати</vt:lpstr>
      <vt:lpstr>Заславское!Область_печати</vt:lpstr>
      <vt:lpstr>Меридиан!Область_печати</vt:lpstr>
      <vt:lpstr>'Прил 3 (расчет ИФО) (2)'!Область_печати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2015 '!Область_печати</vt:lpstr>
      <vt:lpstr>Райкомхоз!Область_печати</vt:lpstr>
      <vt:lpstr>Тарнопольский!Область_печати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2016-09-27T08:38:04Z</cp:lastPrinted>
  <dcterms:created xsi:type="dcterms:W3CDTF">2006-03-06T08:26:24Z</dcterms:created>
  <dcterms:modified xsi:type="dcterms:W3CDTF">2016-09-27T08:48:27Z</dcterms:modified>
</cp:coreProperties>
</file>