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74E59A40-00B3-4678-9E04-069CF5C97EF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9" i="1" l="1"/>
  <c r="E628" i="1" s="1"/>
  <c r="E625" i="1"/>
  <c r="E624" i="1" s="1"/>
  <c r="E623" i="1" s="1"/>
  <c r="E622" i="1" s="1"/>
  <c r="E621" i="1"/>
  <c r="E620" i="1"/>
  <c r="E619" i="1"/>
  <c r="E618" i="1" s="1"/>
  <c r="E617" i="1"/>
  <c r="E616" i="1"/>
  <c r="E613" i="1"/>
  <c r="E612" i="1" s="1"/>
  <c r="E611" i="1"/>
  <c r="E610" i="1" s="1"/>
  <c r="E609" i="1"/>
  <c r="E608" i="1" s="1"/>
  <c r="E605" i="1"/>
  <c r="E604" i="1"/>
  <c r="E603" i="1"/>
  <c r="E602" i="1"/>
  <c r="E601" i="1"/>
  <c r="E600" i="1"/>
  <c r="E597" i="1" s="1"/>
  <c r="E596" i="1" s="1"/>
  <c r="E599" i="1"/>
  <c r="E598" i="1"/>
  <c r="E595" i="1"/>
  <c r="E594" i="1"/>
  <c r="E593" i="1"/>
  <c r="E592" i="1"/>
  <c r="E591" i="1"/>
  <c r="E590" i="1"/>
  <c r="E589" i="1"/>
  <c r="E588" i="1"/>
  <c r="E585" i="1"/>
  <c r="E584" i="1" s="1"/>
  <c r="E583" i="1" s="1"/>
  <c r="E582" i="1"/>
  <c r="E581" i="1" s="1"/>
  <c r="E580" i="1"/>
  <c r="E579" i="1" s="1"/>
  <c r="E577" i="1"/>
  <c r="E576" i="1"/>
  <c r="E575" i="1" s="1"/>
  <c r="E574" i="1"/>
  <c r="E573" i="1" s="1"/>
  <c r="E572" i="1"/>
  <c r="E571" i="1" s="1"/>
  <c r="E570" i="1"/>
  <c r="E569" i="1" s="1"/>
  <c r="E567" i="1"/>
  <c r="E566" i="1" s="1"/>
  <c r="E565" i="1"/>
  <c r="E564" i="1"/>
  <c r="E562" i="1"/>
  <c r="E561" i="1" s="1"/>
  <c r="E560" i="1"/>
  <c r="E559" i="1" s="1"/>
  <c r="E557" i="1"/>
  <c r="E556" i="1" s="1"/>
  <c r="E555" i="1"/>
  <c r="E554" i="1" s="1"/>
  <c r="E553" i="1"/>
  <c r="E552" i="1" s="1"/>
  <c r="E551" i="1"/>
  <c r="E550" i="1" s="1"/>
  <c r="E546" i="1"/>
  <c r="E545" i="1" s="1"/>
  <c r="E544" i="1" s="1"/>
  <c r="E543" i="1"/>
  <c r="E542" i="1"/>
  <c r="E541" i="1"/>
  <c r="E540" i="1"/>
  <c r="E539" i="1"/>
  <c r="E538" i="1"/>
  <c r="E537" i="1"/>
  <c r="E536" i="1"/>
  <c r="E533" i="1"/>
  <c r="E532" i="1"/>
  <c r="E531" i="1"/>
  <c r="E530" i="1"/>
  <c r="E528" i="1"/>
  <c r="E522" i="1"/>
  <c r="E521" i="1" s="1"/>
  <c r="E520" i="1"/>
  <c r="E519" i="1" s="1"/>
  <c r="E518" i="1"/>
  <c r="E517" i="1" s="1"/>
  <c r="E515" i="1"/>
  <c r="E514" i="1"/>
  <c r="E513" i="1" s="1"/>
  <c r="E512" i="1"/>
  <c r="E511" i="1" s="1"/>
  <c r="E510" i="1" s="1"/>
  <c r="E509" i="1"/>
  <c r="E507" i="1" s="1"/>
  <c r="E508" i="1"/>
  <c r="E506" i="1"/>
  <c r="E505" i="1"/>
  <c r="E504" i="1" s="1"/>
  <c r="E501" i="1"/>
  <c r="E500" i="1" s="1"/>
  <c r="E496" i="1"/>
  <c r="E495" i="1" s="1"/>
  <c r="E494" i="1"/>
  <c r="E493" i="1" s="1"/>
  <c r="E491" i="1"/>
  <c r="E490" i="1" s="1"/>
  <c r="E489" i="1" s="1"/>
  <c r="E486" i="1"/>
  <c r="E485" i="1"/>
  <c r="E484" i="1" s="1"/>
  <c r="E483" i="1"/>
  <c r="E482" i="1"/>
  <c r="E481" i="1" s="1"/>
  <c r="E480" i="1"/>
  <c r="E479" i="1" s="1"/>
  <c r="E478" i="1"/>
  <c r="E477" i="1"/>
  <c r="E476" i="1"/>
  <c r="E475" i="1" s="1"/>
  <c r="E473" i="1"/>
  <c r="E472" i="1" s="1"/>
  <c r="E471" i="1" s="1"/>
  <c r="E470" i="1"/>
  <c r="E469" i="1" s="1"/>
  <c r="E468" i="1" s="1"/>
  <c r="E467" i="1"/>
  <c r="E466" i="1" s="1"/>
  <c r="E465" i="1" s="1"/>
  <c r="E464" i="1"/>
  <c r="E461" i="1" s="1"/>
  <c r="E460" i="1" s="1"/>
  <c r="E463" i="1"/>
  <c r="E462" i="1"/>
  <c r="E459" i="1"/>
  <c r="E457" i="1" s="1"/>
  <c r="E453" i="1"/>
  <c r="E452" i="1" s="1"/>
  <c r="E451" i="1" s="1"/>
  <c r="E450" i="1"/>
  <c r="E449" i="1" s="1"/>
  <c r="E448" i="1" s="1"/>
  <c r="E447" i="1"/>
  <c r="E446" i="1" s="1"/>
  <c r="E445" i="1" s="1"/>
  <c r="E443" i="1"/>
  <c r="E442" i="1" s="1"/>
  <c r="E441" i="1" s="1"/>
  <c r="E440" i="1"/>
  <c r="E439" i="1" s="1"/>
  <c r="E438" i="1" s="1"/>
  <c r="E437" i="1"/>
  <c r="E436" i="1" s="1"/>
  <c r="E435" i="1" s="1"/>
  <c r="E432" i="1"/>
  <c r="E431" i="1" s="1"/>
  <c r="E430" i="1" s="1"/>
  <c r="E429" i="1"/>
  <c r="E428" i="1" s="1"/>
  <c r="E426" i="1"/>
  <c r="E425" i="1" s="1"/>
  <c r="E424" i="1"/>
  <c r="E423" i="1" s="1"/>
  <c r="E422" i="1"/>
  <c r="E421" i="1"/>
  <c r="E417" i="1"/>
  <c r="E416" i="1"/>
  <c r="E412" i="1"/>
  <c r="E411" i="1" s="1"/>
  <c r="E410" i="1" s="1"/>
  <c r="E409" i="1"/>
  <c r="E408" i="1" s="1"/>
  <c r="E407" i="1"/>
  <c r="E406" i="1" s="1"/>
  <c r="E405" i="1" s="1"/>
  <c r="E404" i="1"/>
  <c r="E403" i="1" s="1"/>
  <c r="E402" i="1" s="1"/>
  <c r="E399" i="1"/>
  <c r="E398" i="1" s="1"/>
  <c r="E397" i="1"/>
  <c r="E396" i="1" s="1"/>
  <c r="E395" i="1"/>
  <c r="E394" i="1" s="1"/>
  <c r="E393" i="1"/>
  <c r="E392" i="1" s="1"/>
  <c r="E389" i="1" s="1"/>
  <c r="E391" i="1"/>
  <c r="E390" i="1" s="1"/>
  <c r="E388" i="1"/>
  <c r="E387" i="1" s="1"/>
  <c r="E386" i="1"/>
  <c r="E385" i="1"/>
  <c r="E383" i="1"/>
  <c r="E382" i="1"/>
  <c r="E381" i="1"/>
  <c r="E380" i="1" s="1"/>
  <c r="E375" i="1"/>
  <c r="E374" i="1" s="1"/>
  <c r="E373" i="1" s="1"/>
  <c r="E372" i="1" s="1"/>
  <c r="E371" i="1"/>
  <c r="E370" i="1" s="1"/>
  <c r="E369" i="1" s="1"/>
  <c r="E368" i="1" s="1"/>
  <c r="E366" i="1"/>
  <c r="E365" i="1" s="1"/>
  <c r="E364" i="1" s="1"/>
  <c r="E363" i="1" s="1"/>
  <c r="E362" i="1"/>
  <c r="E361" i="1"/>
  <c r="E360" i="1" s="1"/>
  <c r="E359" i="1"/>
  <c r="E358" i="1"/>
  <c r="E357" i="1"/>
  <c r="E356" i="1" s="1"/>
  <c r="E355" i="1"/>
  <c r="E354" i="1" s="1"/>
  <c r="E353" i="1"/>
  <c r="E352" i="1" s="1"/>
  <c r="E351" i="1"/>
  <c r="E350" i="1"/>
  <c r="E349" i="1"/>
  <c r="E348" i="1" s="1"/>
  <c r="E347" i="1"/>
  <c r="E346" i="1" s="1"/>
  <c r="E342" i="1"/>
  <c r="E341" i="1"/>
  <c r="E340" i="1" s="1"/>
  <c r="E337" i="1"/>
  <c r="E336" i="1" s="1"/>
  <c r="E334" i="1" s="1"/>
  <c r="E332" i="1"/>
  <c r="E331" i="1" s="1"/>
  <c r="E328" i="1" s="1"/>
  <c r="E330" i="1"/>
  <c r="E329" i="1" s="1"/>
  <c r="E327" i="1"/>
  <c r="E326" i="1"/>
  <c r="E322" i="1" s="1"/>
  <c r="E324" i="1"/>
  <c r="E323" i="1" s="1"/>
  <c r="E321" i="1"/>
  <c r="E320" i="1"/>
  <c r="E319" i="1" s="1"/>
  <c r="E318" i="1"/>
  <c r="E317" i="1" s="1"/>
  <c r="E316" i="1" s="1"/>
  <c r="E313" i="1"/>
  <c r="E312" i="1" s="1"/>
  <c r="E311" i="1"/>
  <c r="E310" i="1" s="1"/>
  <c r="E306" i="1"/>
  <c r="E305" i="1" s="1"/>
  <c r="E301" i="1"/>
  <c r="E300" i="1"/>
  <c r="E299" i="1"/>
  <c r="E298" i="1"/>
  <c r="E296" i="1"/>
  <c r="E295" i="1" s="1"/>
  <c r="E294" i="1"/>
  <c r="E293" i="1" s="1"/>
  <c r="E290" i="1"/>
  <c r="E289" i="1" s="1"/>
  <c r="E288" i="1" s="1"/>
  <c r="E287" i="1"/>
  <c r="E286" i="1" s="1"/>
  <c r="E285" i="1"/>
  <c r="E284" i="1"/>
  <c r="E283" i="1"/>
  <c r="E282" i="1" s="1"/>
  <c r="E281" i="1"/>
  <c r="E280" i="1"/>
  <c r="E279" i="1"/>
  <c r="E278" i="1" s="1"/>
  <c r="E277" i="1"/>
  <c r="E276" i="1"/>
  <c r="E272" i="1"/>
  <c r="E271" i="1" s="1"/>
  <c r="E270" i="1" s="1"/>
  <c r="E267" i="1"/>
  <c r="E266" i="1" s="1"/>
  <c r="E262" i="1"/>
  <c r="E261" i="1"/>
  <c r="E260" i="1" s="1"/>
  <c r="E259" i="1"/>
  <c r="E258" i="1" s="1"/>
  <c r="E254" i="1"/>
  <c r="E253" i="1" s="1"/>
  <c r="E250" i="1" s="1"/>
  <c r="E248" i="1"/>
  <c r="E247" i="1" s="1"/>
  <c r="E246" i="1" s="1"/>
  <c r="E245" i="1" s="1"/>
  <c r="E243" i="1"/>
  <c r="E242" i="1" s="1"/>
  <c r="E241" i="1"/>
  <c r="E240" i="1"/>
  <c r="E236" i="1"/>
  <c r="E235" i="1" s="1"/>
  <c r="E234" i="1"/>
  <c r="E233" i="1" s="1"/>
  <c r="E232" i="1"/>
  <c r="E231" i="1" s="1"/>
  <c r="E229" i="1"/>
  <c r="E228" i="1" s="1"/>
  <c r="E227" i="1" s="1"/>
  <c r="E226" i="1"/>
  <c r="E225" i="1" s="1"/>
  <c r="E224" i="1"/>
  <c r="E223" i="1" s="1"/>
  <c r="E222" i="1"/>
  <c r="E221" i="1" s="1"/>
  <c r="E220" i="1"/>
  <c r="E219" i="1" s="1"/>
  <c r="E215" i="1"/>
  <c r="E214" i="1"/>
  <c r="E213" i="1" s="1"/>
  <c r="E212" i="1"/>
  <c r="E211" i="1" s="1"/>
  <c r="E210" i="1"/>
  <c r="E209" i="1"/>
  <c r="E208" i="1" s="1"/>
  <c r="E207" i="1" s="1"/>
  <c r="E206" i="1"/>
  <c r="E205" i="1" s="1"/>
  <c r="E204" i="1" s="1"/>
  <c r="E201" i="1"/>
  <c r="E200" i="1" s="1"/>
  <c r="E198" i="1"/>
  <c r="E197" i="1" s="1"/>
  <c r="E196" i="1" s="1"/>
  <c r="E195" i="1"/>
  <c r="E194" i="1" s="1"/>
  <c r="E193" i="1" s="1"/>
  <c r="E192" i="1"/>
  <c r="E191" i="1" s="1"/>
  <c r="E190" i="1" s="1"/>
  <c r="E187" i="1"/>
  <c r="E186" i="1" s="1"/>
  <c r="E185" i="1" s="1"/>
  <c r="E184" i="1"/>
  <c r="E183" i="1" s="1"/>
  <c r="E182" i="1"/>
  <c r="E181" i="1" s="1"/>
  <c r="E179" i="1"/>
  <c r="E178" i="1"/>
  <c r="E177" i="1"/>
  <c r="E176" i="1" s="1"/>
  <c r="E175" i="1" s="1"/>
  <c r="E174" i="1"/>
  <c r="E173" i="1"/>
  <c r="E172" i="1" s="1"/>
  <c r="E171" i="1"/>
  <c r="E170" i="1" s="1"/>
  <c r="E169" i="1"/>
  <c r="E168" i="1" s="1"/>
  <c r="E167" i="1"/>
  <c r="E166" i="1" s="1"/>
  <c r="E164" i="1"/>
  <c r="E163" i="1" s="1"/>
  <c r="E162" i="1" s="1"/>
  <c r="E161" i="1"/>
  <c r="E160" i="1" s="1"/>
  <c r="E159" i="1" s="1"/>
  <c r="E158" i="1"/>
  <c r="E157" i="1" s="1"/>
  <c r="E156" i="1" s="1"/>
  <c r="E155" i="1"/>
  <c r="E154" i="1" s="1"/>
  <c r="E153" i="1"/>
  <c r="E152" i="1" s="1"/>
  <c r="E150" i="1"/>
  <c r="E149" i="1" s="1"/>
  <c r="E148" i="1"/>
  <c r="E147" i="1" s="1"/>
  <c r="E145" i="1"/>
  <c r="E144" i="1" s="1"/>
  <c r="E143" i="1"/>
  <c r="E142" i="1" s="1"/>
  <c r="E140" i="1"/>
  <c r="E139" i="1" s="1"/>
  <c r="E138" i="1"/>
  <c r="E137" i="1" s="1"/>
  <c r="E135" i="1"/>
  <c r="E133" i="1" s="1"/>
  <c r="E132" i="1"/>
  <c r="E131" i="1" s="1"/>
  <c r="E130" i="1"/>
  <c r="E129" i="1" s="1"/>
  <c r="E127" i="1"/>
  <c r="E126" i="1" s="1"/>
  <c r="E125" i="1"/>
  <c r="E124" i="1" s="1"/>
  <c r="E123" i="1" s="1"/>
  <c r="E122" i="1"/>
  <c r="E121" i="1" s="1"/>
  <c r="E120" i="1" s="1"/>
  <c r="E119" i="1"/>
  <c r="E118" i="1"/>
  <c r="E117" i="1"/>
  <c r="E116" i="1" s="1"/>
  <c r="E114" i="1"/>
  <c r="E113" i="1" s="1"/>
  <c r="E112" i="1"/>
  <c r="E111" i="1" s="1"/>
  <c r="E107" i="1"/>
  <c r="E106" i="1"/>
  <c r="E105" i="1" s="1"/>
  <c r="E104" i="1"/>
  <c r="E103" i="1" s="1"/>
  <c r="E102" i="1"/>
  <c r="E100" i="1"/>
  <c r="E99" i="1" s="1"/>
  <c r="E98" i="1"/>
  <c r="E97" i="1"/>
  <c r="E96" i="1"/>
  <c r="E95" i="1"/>
  <c r="E94" i="1"/>
  <c r="E92" i="1"/>
  <c r="E91" i="1" s="1"/>
  <c r="E90" i="1"/>
  <c r="E89" i="1" s="1"/>
  <c r="E88" i="1"/>
  <c r="E87" i="1" s="1"/>
  <c r="E86" i="1"/>
  <c r="E85" i="1" s="1"/>
  <c r="E80" i="1"/>
  <c r="E79" i="1" s="1"/>
  <c r="E78" i="1"/>
  <c r="E77" i="1" s="1"/>
  <c r="E76" i="1" s="1"/>
  <c r="E75" i="1" s="1"/>
  <c r="E74" i="1" s="1"/>
  <c r="E73" i="1"/>
  <c r="E72" i="1" s="1"/>
  <c r="E71" i="1"/>
  <c r="E70" i="1" s="1"/>
  <c r="E69" i="1"/>
  <c r="E68" i="1" s="1"/>
  <c r="E64" i="1"/>
  <c r="E63" i="1" s="1"/>
  <c r="E62" i="1"/>
  <c r="E61" i="1" s="1"/>
  <c r="E60" i="1"/>
  <c r="E59" i="1" s="1"/>
  <c r="E58" i="1"/>
  <c r="E57" i="1" s="1"/>
  <c r="E53" i="1"/>
  <c r="E52" i="1" s="1"/>
  <c r="E51" i="1"/>
  <c r="E50" i="1"/>
  <c r="E49" i="1" s="1"/>
  <c r="E48" i="1"/>
  <c r="E47" i="1" s="1"/>
  <c r="E43" i="1"/>
  <c r="E42" i="1"/>
  <c r="E41" i="1" s="1"/>
  <c r="E40" i="1"/>
  <c r="E39" i="1" s="1"/>
  <c r="E38" i="1" s="1"/>
  <c r="E37" i="1"/>
  <c r="E36" i="1"/>
  <c r="E35" i="1"/>
  <c r="E33" i="1" s="1"/>
  <c r="E34" i="1"/>
  <c r="E30" i="1"/>
  <c r="E29" i="1" s="1"/>
  <c r="E28" i="1"/>
  <c r="E27" i="1" s="1"/>
  <c r="E26" i="1"/>
  <c r="E25" i="1" s="1"/>
  <c r="E21" i="1"/>
  <c r="E20" i="1" s="1"/>
  <c r="E19" i="1" s="1"/>
  <c r="E18" i="1"/>
  <c r="E17" i="1" s="1"/>
  <c r="E16" i="1" s="1"/>
  <c r="E15" i="1"/>
  <c r="E14" i="1"/>
  <c r="E13" i="1"/>
  <c r="E12" i="1" s="1"/>
  <c r="E263" i="1" l="1"/>
  <c r="E264" i="1"/>
  <c r="E268" i="1"/>
  <c r="E84" i="1"/>
  <c r="E83" i="1" s="1"/>
  <c r="E82" i="1" s="1"/>
  <c r="E93" i="1"/>
  <c r="E269" i="1"/>
  <c r="E529" i="1"/>
  <c r="E568" i="1"/>
  <c r="E110" i="1"/>
  <c r="E128" i="1"/>
  <c r="E180" i="1"/>
  <c r="E458" i="1"/>
  <c r="E141" i="1"/>
  <c r="E444" i="1"/>
  <c r="E165" i="1"/>
  <c r="E257" i="1"/>
  <c r="E256" i="1"/>
  <c r="E345" i="1"/>
  <c r="E344" i="1" s="1"/>
  <c r="E343" i="1" s="1"/>
  <c r="E32" i="1"/>
  <c r="E31" i="1" s="1"/>
  <c r="E11" i="1"/>
  <c r="E101" i="1"/>
  <c r="E115" i="1"/>
  <c r="E134" i="1"/>
  <c r="E230" i="1"/>
  <c r="E292" i="1"/>
  <c r="E325" i="1"/>
  <c r="E379" i="1"/>
  <c r="E378" i="1" s="1"/>
  <c r="E377" i="1" s="1"/>
  <c r="E376" i="1" s="1"/>
  <c r="E401" i="1"/>
  <c r="E400" i="1" s="1"/>
  <c r="E549" i="1"/>
  <c r="E558" i="1"/>
  <c r="E10" i="1"/>
  <c r="E9" i="1" s="1"/>
  <c r="E218" i="1"/>
  <c r="E217" i="1" s="1"/>
  <c r="E265" i="1"/>
  <c r="E492" i="1"/>
  <c r="E488" i="1" s="1"/>
  <c r="E151" i="1"/>
  <c r="E297" i="1"/>
  <c r="E420" i="1"/>
  <c r="E419" i="1" s="1"/>
  <c r="E516" i="1"/>
  <c r="E502" i="1" s="1"/>
  <c r="E535" i="1"/>
  <c r="E563" i="1"/>
  <c r="E547" i="1" s="1"/>
  <c r="E578" i="1"/>
  <c r="E587" i="1"/>
  <c r="E586" i="1" s="1"/>
  <c r="E615" i="1"/>
  <c r="E614" i="1" s="1"/>
  <c r="E303" i="1"/>
  <c r="E304" i="1"/>
  <c r="E302" i="1"/>
  <c r="E46" i="1"/>
  <c r="E45" i="1" s="1"/>
  <c r="E44" i="1" s="1"/>
  <c r="E199" i="1"/>
  <c r="E189" i="1"/>
  <c r="E188" i="1" s="1"/>
  <c r="E56" i="1"/>
  <c r="E55" i="1" s="1"/>
  <c r="E54" i="1" s="1"/>
  <c r="E24" i="1"/>
  <c r="E67" i="1"/>
  <c r="E66" i="1" s="1"/>
  <c r="E65" i="1" s="1"/>
  <c r="E627" i="1"/>
  <c r="E626" i="1"/>
  <c r="E315" i="1"/>
  <c r="E314" i="1" s="1"/>
  <c r="E339" i="1"/>
  <c r="E338" i="1"/>
  <c r="E499" i="1"/>
  <c r="E498" i="1"/>
  <c r="E497" i="1" s="1"/>
  <c r="E607" i="1"/>
  <c r="E606" i="1" s="1"/>
  <c r="E136" i="1"/>
  <c r="E146" i="1"/>
  <c r="E251" i="1"/>
  <c r="E252" i="1"/>
  <c r="E309" i="1"/>
  <c r="E335" i="1"/>
  <c r="E333" i="1"/>
  <c r="E384" i="1"/>
  <c r="E474" i="1"/>
  <c r="E456" i="1" s="1"/>
  <c r="E455" i="1" s="1"/>
  <c r="E503" i="1"/>
  <c r="E23" i="1"/>
  <c r="E22" i="1" s="1"/>
  <c r="E8" i="1" s="1"/>
  <c r="E203" i="1"/>
  <c r="E202" i="1" s="1"/>
  <c r="E239" i="1"/>
  <c r="E238" i="1"/>
  <c r="E237" i="1"/>
  <c r="E415" i="1"/>
  <c r="E414" i="1"/>
  <c r="E413" i="1"/>
  <c r="E275" i="1"/>
  <c r="E367" i="1"/>
  <c r="E434" i="1"/>
  <c r="E433" i="1" s="1"/>
  <c r="E427" i="1" s="1"/>
  <c r="E527" i="1"/>
  <c r="E526" i="1"/>
  <c r="E525" i="1" s="1"/>
  <c r="E255" i="1"/>
  <c r="E418" i="1"/>
  <c r="E487" i="1"/>
  <c r="E216" i="1" l="1"/>
  <c r="E534" i="1"/>
  <c r="E454" i="1"/>
  <c r="E109" i="1"/>
  <c r="E108" i="1" s="1"/>
  <c r="E249" i="1"/>
  <c r="E548" i="1"/>
  <c r="E291" i="1"/>
  <c r="E274" i="1"/>
  <c r="E273" i="1" s="1"/>
  <c r="E307" i="1"/>
  <c r="E308" i="1"/>
  <c r="E524" i="1"/>
  <c r="E523" i="1" s="1"/>
  <c r="E81" i="1"/>
  <c r="E244" i="1" l="1"/>
  <c r="E7" i="1" s="1"/>
</calcChain>
</file>

<file path=xl/sharedStrings.xml><?xml version="1.0" encoding="utf-8"?>
<sst xmlns="http://schemas.openxmlformats.org/spreadsheetml/2006/main" count="1339" uniqueCount="437">
  <si>
    <t>тыс. рублей</t>
  </si>
  <si>
    <t>Наименование</t>
  </si>
  <si>
    <t>КЦСР</t>
  </si>
  <si>
    <t>КВР</t>
  </si>
  <si>
    <t>Сумма</t>
  </si>
  <si>
    <t>Всего</t>
  </si>
  <si>
    <t>4200000000</t>
  </si>
  <si>
    <t>4210000000</t>
  </si>
  <si>
    <t>Основное мероприятие: "Организация библиотечного обслуживания населения"</t>
  </si>
  <si>
    <t>4210144299</t>
  </si>
  <si>
    <t>Обеспечение деятельности МБУК МОБ Балаганского района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</si>
  <si>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</si>
  <si>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</si>
  <si>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</si>
  <si>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</si>
  <si>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</si>
  <si>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4220000000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</si>
  <si>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</si>
  <si>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</si>
  <si>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</si>
  <si>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</si>
  <si>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</si>
  <si>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</si>
  <si>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</si>
  <si>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4230000000</t>
  </si>
  <si>
    <t>4230144099</t>
  </si>
  <si>
    <t>Обеспечение деятельности МБУК "Межпоселенческий ДК"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</si>
  <si>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</si>
  <si>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</si>
  <si>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</si>
  <si>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Обеспечение деятельности МКУ ДО Балаганская ДМШ</t>
  </si>
  <si>
    <t>Дополнительное образование</t>
  </si>
  <si>
    <t>0703</t>
  </si>
  <si>
    <t>4250000000</t>
  </si>
  <si>
    <t>4250100204</t>
  </si>
  <si>
    <t>Обеспечение деятельности аппарата МКУ Управление культуры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</si>
  <si>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</si>
  <si>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</si>
  <si>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</si>
  <si>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4260120290</t>
  </si>
  <si>
    <t>4260100000</t>
  </si>
  <si>
    <t>Обеспечение деятельности ЦЕНТРА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</si>
  <si>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</si>
  <si>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</si>
  <si>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</si>
  <si>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</si>
  <si>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</si>
  <si>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</si>
  <si>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</si>
  <si>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</si>
  <si>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</si>
  <si>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</si>
  <si>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</si>
  <si>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</si>
  <si>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</si>
  <si>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</si>
  <si>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</si>
  <si>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</si>
  <si>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</si>
  <si>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</si>
  <si>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</si>
  <si>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</si>
  <si>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</si>
  <si>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</si>
  <si>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</si>
  <si>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4320173180</t>
  </si>
  <si>
    <t>43201S2957</t>
  </si>
  <si>
    <t xml:space="preserve">Предоставление субсидий  бюджетным, автономным учреждениям  и иным некоммерческим организациям </t>
  </si>
  <si>
    <t>4320173020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</si>
  <si>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</si>
  <si>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</si>
  <si>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</si>
  <si>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</si>
  <si>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</si>
  <si>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</si>
  <si>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4330142399</t>
  </si>
  <si>
    <t>4330143609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</si>
  <si>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</si>
  <si>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</si>
  <si>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</si>
  <si>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</si>
  <si>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</si>
  <si>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</si>
  <si>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</si>
  <si>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4350100000</t>
  </si>
  <si>
    <t>4350100204</t>
  </si>
  <si>
    <t>Другие вопросы в области образования</t>
  </si>
  <si>
    <t>0709</t>
  </si>
  <si>
    <t>4360100037</t>
  </si>
  <si>
    <t>Муниципальные программы муниципальных учреждений</t>
  </si>
  <si>
    <t>4400000000</t>
  </si>
  <si>
    <t xml:space="preserve">Молодежная  политика </t>
  </si>
  <si>
    <t>4420100039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</si>
  <si>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</si>
  <si>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</si>
  <si>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</si>
  <si>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4600000000</t>
  </si>
  <si>
    <t>Другие  общегосударственные  вопросы</t>
  </si>
  <si>
    <t>0113</t>
  </si>
  <si>
    <t>Массовый спорт</t>
  </si>
  <si>
    <t>1102</t>
  </si>
  <si>
    <t>4700000000</t>
  </si>
  <si>
    <t>4700100044</t>
  </si>
  <si>
    <t>Другие вопросы в области национальной экономики</t>
  </si>
  <si>
    <t>0412</t>
  </si>
  <si>
    <t>4800100044</t>
  </si>
  <si>
    <t>4900000000</t>
  </si>
  <si>
    <t>0310</t>
  </si>
  <si>
    <t>Обеспечение деятельности МКУ "Единая дежурно-диспетчерская служба муниципального образования Балаганский район"</t>
  </si>
  <si>
    <t>5100000000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</si>
  <si>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</si>
  <si>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</si>
  <si>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</si>
  <si>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</si>
  <si>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5300000000</t>
  </si>
  <si>
    <t>5300100049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</si>
  <si>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</si>
  <si>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</si>
  <si>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</si>
  <si>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54101S2200</t>
  </si>
  <si>
    <t>5410100051</t>
  </si>
  <si>
    <t>5500000000</t>
  </si>
  <si>
    <t>5500100054</t>
  </si>
  <si>
    <t>5600000000</t>
  </si>
  <si>
    <t>5600100055</t>
  </si>
  <si>
    <t>5700000000</t>
  </si>
  <si>
    <t>5710100056</t>
  </si>
  <si>
    <t>Физкультура и спорт</t>
  </si>
  <si>
    <t>1101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</si>
  <si>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</si>
  <si>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5910000000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</si>
  <si>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</si>
  <si>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</si>
  <si>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</si>
  <si>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</si>
  <si>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</si>
  <si>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</si>
  <si>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</si>
  <si>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</si>
  <si>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</si>
  <si>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</si>
  <si>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</si>
  <si>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</si>
  <si>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</si>
  <si>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6000000000</t>
  </si>
  <si>
    <t>6000100061</t>
  </si>
  <si>
    <t>Уплата налогов, сборов и иных платежей</t>
  </si>
  <si>
    <t>Непрограммные расходы</t>
  </si>
  <si>
    <t>9100000000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</si>
  <si>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</si>
  <si>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</si>
  <si>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</si>
  <si>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</si>
  <si>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</si>
  <si>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</si>
  <si>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</si>
  <si>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</si>
  <si>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</si>
  <si>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</si>
  <si>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</si>
  <si>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</si>
  <si>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</si>
  <si>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</si>
  <si>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</si>
  <si>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</si>
  <si>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</si>
  <si>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</si>
  <si>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</si>
  <si>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</si>
  <si>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</si>
  <si>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9110473060</t>
  </si>
  <si>
    <t>9110473070</t>
  </si>
  <si>
    <t>Другие общегосударственные вопросы</t>
  </si>
  <si>
    <t>9110473090</t>
  </si>
  <si>
    <t>9110473120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</si>
  <si>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</si>
  <si>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</si>
  <si>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</si>
  <si>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</si>
  <si>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</si>
  <si>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</si>
  <si>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</si>
  <si>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</si>
  <si>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</si>
  <si>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</si>
  <si>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</si>
  <si>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</si>
  <si>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</si>
  <si>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</si>
  <si>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5400000000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</si>
  <si>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</si>
  <si>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</si>
  <si>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</si>
  <si>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</si>
  <si>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2022 ГОД</t>
  </si>
  <si>
    <t>РЗПР</t>
  </si>
  <si>
    <t>4210100000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</si>
  <si>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</si>
  <si>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4230100000</t>
  </si>
  <si>
    <t>Софинансирование на развитие домов культуры</t>
  </si>
  <si>
    <t>42301S2100</t>
  </si>
  <si>
    <t>Финансирование на развитие домов культуры</t>
  </si>
  <si>
    <t>4240100000</t>
  </si>
  <si>
    <t>4250100000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</si>
  <si>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</si>
  <si>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Организация и обеспечение деятельности муниципальных казенных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</si>
  <si>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</si>
  <si>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обеспечение деятельности муниципальных бюджетных общеобразовательных учреждений Балаганского района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</si>
  <si>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</si>
  <si>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</si>
  <si>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</si>
  <si>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</si>
  <si>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</si>
  <si>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Обеспечение деятельности МБОУ ДО Балаганский ЦДТ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</si>
  <si>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</si>
  <si>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мероприятие: "Укрепление материально-технической базы лагерей дневного пребывания"</t>
  </si>
  <si>
    <t>Укрепление материально-технической базы лагерей дневного пребывания учреждений общего образования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</si>
  <si>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</si>
  <si>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</si>
  <si>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</si>
  <si>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</si>
  <si>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</si>
  <si>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</si>
  <si>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</si>
  <si>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</si>
  <si>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</si>
  <si>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</si>
  <si>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</si>
  <si>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</si>
  <si>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</si>
  <si>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4420000000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</si>
  <si>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</si>
  <si>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</si>
  <si>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</si>
  <si>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</si>
  <si>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</si>
  <si>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4430100000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</si>
  <si>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</si>
  <si>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4440000000</t>
  </si>
  <si>
    <t>4440100000</t>
  </si>
  <si>
    <t>День борьбы с туберкулезом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</si>
  <si>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</si>
  <si>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</si>
  <si>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4600100000</t>
  </si>
  <si>
    <t>4600100043</t>
  </si>
  <si>
    <t>46001S2050</t>
  </si>
  <si>
    <t xml:space="preserve">Финансирование на осуществление мероприятий по капитальному ремонту образовательных организаций 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</si>
  <si>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</si>
  <si>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</si>
  <si>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4800100000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</si>
  <si>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</si>
  <si>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</si>
  <si>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</si>
  <si>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</si>
  <si>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</si>
  <si>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</si>
  <si>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</si>
  <si>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</si>
  <si>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5200100000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</si>
  <si>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</si>
  <si>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8900000000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</si>
  <si>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</si>
  <si>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</si>
  <si>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</si>
  <si>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</si>
  <si>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Реализация комплекса основных мероприятий, направленных в общеобразовательных учреждениях Балаганского района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</si>
  <si>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</si>
  <si>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</si>
  <si>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</si>
  <si>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</si>
  <si>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</si>
  <si>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</si>
  <si>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</si>
  <si>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Обеспечение деятельности органов местного самоуправления</t>
  </si>
  <si>
    <t>5910120290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</si>
  <si>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</si>
  <si>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</si>
  <si>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</si>
  <si>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</si>
  <si>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</si>
  <si>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</si>
  <si>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</si>
  <si>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</si>
  <si>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</si>
  <si>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</si>
  <si>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</si>
  <si>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</si>
  <si>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9111145799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</si>
  <si>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</si>
  <si>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</si>
  <si>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</si>
  <si>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</si>
  <si>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</si>
  <si>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43102S2977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</si>
  <si>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</si>
  <si>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4260000000</t>
  </si>
  <si>
    <t>4340000000</t>
  </si>
  <si>
    <t>Муниципальная программа "Противодействие коррупции в муниципальном образовании Балаганский район на 2020-2024 годы"</t>
  </si>
  <si>
    <t>Муниципальная программа "Развитие культуры и искусства в Балаганском районе на 2019-2024 годы"</t>
  </si>
  <si>
    <t>Подпрограмма 1 "Библиотечное дело в муниципальном образовании Балаганский район на 2019-2024 годы"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</si>
  <si>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</si>
  <si>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42101L519А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</si>
  <si>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</si>
  <si>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Подпрограмма 2 "Музейное дело в муниципальном образовании Балаганский район на 2019 - 2024 годы"</t>
  </si>
  <si>
    <t>Основное мероприятие: "Обеспечение сохранности и доступности музейных фондов"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</si>
  <si>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</si>
  <si>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</si>
  <si>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</si>
  <si>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</si>
  <si>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</si>
  <si>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 xml:space="preserve">Основное мероприятие: "Обеспечение безопасности муниципальных учреждений культуры" </t>
  </si>
  <si>
    <t>Муниципальная программа "Развитие образования Балаганского района на 2019-2024 годы"</t>
  </si>
  <si>
    <t>Подпрограмма 1 "Развитие дошкольного образования Балаганского района 2019-2024 годы"</t>
  </si>
  <si>
    <t>4310200000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</si>
  <si>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</si>
  <si>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</si>
  <si>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</si>
  <si>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</si>
  <si>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Проведение мероприятий в сфере дополнительного образования </t>
  </si>
  <si>
    <t>Подпрограмма 4 "Отдых и оздоровление детей в муниципальном образовании Балаганский район на 2019-2024 годы"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</si>
  <si>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</si>
  <si>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Подпрограмма 5 "Совершенствование государственного управления в сфере образования на 2019-2024 годы"</t>
  </si>
  <si>
    <t xml:space="preserve">Обеспечение деятельности МКУ Управление образования </t>
  </si>
  <si>
    <t>Обеспечение деятельности МКУ Методический центр управления образования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</si>
  <si>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</si>
  <si>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</si>
  <si>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</si>
  <si>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</si>
  <si>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</si>
  <si>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</si>
  <si>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</si>
  <si>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</si>
  <si>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</si>
  <si>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</si>
  <si>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</si>
  <si>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</si>
  <si>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</si>
  <si>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</si>
  <si>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</si>
  <si>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</si>
  <si>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</si>
  <si>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</si>
  <si>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</si>
  <si>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</si>
  <si>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</si>
  <si>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</si>
  <si>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</si>
  <si>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Основное мероприятие: "Реализация комплекса основных мероприятий, направленных в учреждениях культуры"</t>
  </si>
  <si>
    <t>54201S2200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</si>
  <si>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</si>
  <si>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</si>
  <si>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</si>
  <si>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</si>
  <si>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</si>
  <si>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</si>
  <si>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</si>
  <si>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</si>
  <si>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</si>
  <si>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</si>
  <si>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</si>
  <si>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 xml:space="preserve">Оплата услуг ЖКУ </t>
  </si>
  <si>
    <t xml:space="preserve">Автоматизация процессов учета в муниципальном образовании Балаганский район </t>
  </si>
  <si>
    <t>Подпрограмма 2 "Создание условий для финансовой устойчивости бюджетов поселений Балаганского района на 2019-2024 годы"</t>
  </si>
  <si>
    <t>Выравнивание бюджетной обеспеченности поселений за счет нецелевых средств бюджета муниципального района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</si>
  <si>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</si>
  <si>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</si>
  <si>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</si>
  <si>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</si>
  <si>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</si>
  <si>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</si>
  <si>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</si>
  <si>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Обеспечение деятельности депутатов представительного органа муниципального образования</t>
  </si>
  <si>
    <t>Обеспечение деятельности аппарата Думы муниципального образования Балаганский район</t>
  </si>
  <si>
    <t>Администрации муниципального образования</t>
  </si>
  <si>
    <t>9110400000</t>
  </si>
  <si>
    <t xml:space="preserve">Финансовое управление Балаганского района Иркутской области </t>
  </si>
  <si>
    <t>9110500000</t>
  </si>
  <si>
    <t>Контрольно-счетная палата муниципального образования Балаганский район</t>
  </si>
  <si>
    <t>9110600000</t>
  </si>
  <si>
    <t>Обеспечение деятельности   Контрольно-счетной палаты Балаганского района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</si>
  <si>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</si>
  <si>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</si>
  <si>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</si>
  <si>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</si>
  <si>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МКУ Централизованная бухгалтерия муниципального образования Балаганский район</t>
  </si>
  <si>
    <t>9110800000</t>
  </si>
  <si>
    <t>Обеспечение деятельности МКУ Централизованная бухгалтерия муниципального образования Балаганский район</t>
  </si>
  <si>
    <t>МКУ Управление архитектуры и градостроительства муниципального образования Балаганский район</t>
  </si>
  <si>
    <t>9111000000</t>
  </si>
  <si>
    <t>МКУ "Информационный центр муниципального образования Балаганский район"</t>
  </si>
  <si>
    <t>9111100000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</si>
  <si>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</si>
  <si>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</si>
  <si>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Прочие межбюджетные трансферты общего характера</t>
  </si>
  <si>
    <t>1403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</si>
  <si>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</si>
  <si>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"День борьбы с туберкулезом"</t>
  </si>
  <si>
    <t>Основное мероприятие: "Обустройство площадки физкультурно – оздоровительного комплекса открытого типа по адресу: п. Балаганск, ул. Ангарская, 97"</t>
  </si>
  <si>
    <t>57202S2370</t>
  </si>
  <si>
    <t>5720200000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</si>
  <si>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</si>
  <si>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4310174050</t>
  </si>
  <si>
    <t>4320174050</t>
  </si>
  <si>
    <t>Софинансирование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</si>
  <si>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43201S2928</t>
  </si>
  <si>
    <t>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</si>
  <si>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Обеспечение деятельности палаточного спортивно-оздоровительного лагеря "Олимп"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</si>
  <si>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</si>
  <si>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"Проведение конкурсов по охране труда"</t>
  </si>
  <si>
    <t>5300200000</t>
  </si>
  <si>
    <t>5300273090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</si>
  <si>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</si>
  <si>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</si>
  <si>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</si>
  <si>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57201S2850</t>
  </si>
  <si>
    <t>Технологическое присоединение энергопринимающих устройств физкультурно – оздоровительного комплекса открытого типа по адресу: п. Балаганск, ул. Ангарская, 97 к электрическим сетям</t>
  </si>
  <si>
    <t>"Приложение 5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21.12.2021г. №11/1-РД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</si>
  <si>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</si>
  <si>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</si>
  <si>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43201S2988</t>
  </si>
  <si>
    <t>Капитальные вложения в объекты государственной (муниципальной) собственности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</si>
  <si>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</si>
  <si>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5430100053</t>
  </si>
  <si>
    <t>Основное мероприятие: «Реализация комплекса основных мероприятий, направленных в администрации муниципального образования Балаганский район»</t>
  </si>
  <si>
    <t>Реализация комплекса основных мероприятий, направленных в администрации муниципального образования Балаганский район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</si>
  <si>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</si>
  <si>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</si>
  <si>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5720100058</t>
  </si>
  <si>
    <t>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</si>
  <si>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</si>
  <si>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432015179F</t>
  </si>
  <si>
    <t>Реализация мероприятий, направленных на оборудование площадки физкультурно - оздоровительного комплекса открытого типа по адреску: п.Балаганск, ул.Ангарская, 97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</si>
  <si>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</si>
  <si>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 в муниципальной собственности</t>
  </si>
  <si>
    <t>Основное мероприятие: "Реализация комплекса основных мероприятий, направленных   подпрог 1 по муниципальной программе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</si>
  <si>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по муниципальной программе "Управление муниципальными финансами муниципального образования Балаганский район на 2019-2024 годы"</t>
  </si>
  <si>
    <t>Приложение 3                                  к решению Думы Балаганского района       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от  23.12.2022г. № 9/1-РД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</si>
</sst>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0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/>
    <xf numFmtId="0" fontId="2" fillId="0" borderId="0" xfId="0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readingOrder="1"/>
    </xf>
    <xf numFmtId="0" fontId="2" fillId="0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%202022/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8">
          <cell r="G18">
            <v>4425</v>
          </cell>
        </row>
        <row r="22">
          <cell r="G22">
            <v>1334</v>
          </cell>
        </row>
        <row r="27">
          <cell r="G27">
            <v>14.4</v>
          </cell>
        </row>
        <row r="34">
          <cell r="G34">
            <v>380</v>
          </cell>
        </row>
        <row r="38">
          <cell r="G38">
            <v>20</v>
          </cell>
        </row>
        <row r="46">
          <cell r="G46">
            <v>8</v>
          </cell>
        </row>
        <row r="52">
          <cell r="G52">
            <v>28.7</v>
          </cell>
        </row>
        <row r="58">
          <cell r="G58">
            <v>14.5</v>
          </cell>
        </row>
        <row r="64">
          <cell r="G64">
            <v>1.5</v>
          </cell>
        </row>
        <row r="70">
          <cell r="G70">
            <v>1.5</v>
          </cell>
        </row>
        <row r="76">
          <cell r="G76">
            <v>16.600000000000001</v>
          </cell>
        </row>
        <row r="82">
          <cell r="G82">
            <v>1.5</v>
          </cell>
        </row>
        <row r="85">
          <cell r="G85">
            <v>15</v>
          </cell>
        </row>
        <row r="92">
          <cell r="G92">
            <v>200</v>
          </cell>
        </row>
        <row r="101">
          <cell r="G101">
            <v>14765.5</v>
          </cell>
        </row>
        <row r="105">
          <cell r="G105">
            <v>127.3</v>
          </cell>
        </row>
        <row r="109">
          <cell r="G109">
            <v>7</v>
          </cell>
        </row>
        <row r="115">
          <cell r="G115">
            <v>44.2</v>
          </cell>
        </row>
        <row r="121">
          <cell r="G121">
            <v>1265.5</v>
          </cell>
        </row>
        <row r="125">
          <cell r="G125">
            <v>429.1</v>
          </cell>
        </row>
        <row r="130">
          <cell r="G130">
            <v>4.0999999999999996</v>
          </cell>
        </row>
        <row r="136">
          <cell r="G136">
            <v>14509</v>
          </cell>
        </row>
        <row r="141">
          <cell r="G141">
            <v>657.5</v>
          </cell>
        </row>
        <row r="145">
          <cell r="G145">
            <v>34.6</v>
          </cell>
        </row>
        <row r="152">
          <cell r="G152">
            <v>2664</v>
          </cell>
        </row>
        <row r="157">
          <cell r="G157">
            <v>94.9</v>
          </cell>
        </row>
        <row r="161">
          <cell r="G161">
            <v>3</v>
          </cell>
        </row>
        <row r="167">
          <cell r="G167">
            <v>16251.8</v>
          </cell>
        </row>
        <row r="171">
          <cell r="G171">
            <v>344.3</v>
          </cell>
        </row>
        <row r="179">
          <cell r="G179">
            <v>3.5</v>
          </cell>
        </row>
        <row r="182">
          <cell r="G182">
            <v>15</v>
          </cell>
        </row>
        <row r="188">
          <cell r="G188">
            <v>40.4</v>
          </cell>
        </row>
        <row r="194">
          <cell r="G194">
            <v>18</v>
          </cell>
        </row>
        <row r="204">
          <cell r="G204">
            <v>16.100000000000001</v>
          </cell>
        </row>
        <row r="207">
          <cell r="G207">
            <v>14333.5</v>
          </cell>
        </row>
        <row r="212">
          <cell r="G212">
            <v>137.1</v>
          </cell>
        </row>
        <row r="220">
          <cell r="G220">
            <v>79609.100000000006</v>
          </cell>
        </row>
        <row r="224">
          <cell r="G224">
            <v>388</v>
          </cell>
        </row>
        <row r="228">
          <cell r="G228">
            <v>360.4</v>
          </cell>
        </row>
        <row r="234">
          <cell r="G234">
            <v>1922.3000000000002</v>
          </cell>
        </row>
        <row r="239">
          <cell r="G239">
            <v>101.2</v>
          </cell>
        </row>
        <row r="245">
          <cell r="G245">
            <v>300</v>
          </cell>
        </row>
        <row r="249">
          <cell r="G249">
            <v>28178.400000000001</v>
          </cell>
        </row>
        <row r="253">
          <cell r="G253">
            <v>1483.1</v>
          </cell>
        </row>
        <row r="260">
          <cell r="G260">
            <v>68.400000000000006</v>
          </cell>
        </row>
        <row r="264">
          <cell r="G264">
            <v>3.6</v>
          </cell>
        </row>
        <row r="272">
          <cell r="G272">
            <v>84.6</v>
          </cell>
        </row>
        <row r="275">
          <cell r="G275">
            <v>21084.3</v>
          </cell>
        </row>
        <row r="279">
          <cell r="G279">
            <v>351.7</v>
          </cell>
        </row>
        <row r="283">
          <cell r="G283">
            <v>13364.1</v>
          </cell>
        </row>
        <row r="287">
          <cell r="G287">
            <v>2890</v>
          </cell>
        </row>
        <row r="291">
          <cell r="G291">
            <v>24</v>
          </cell>
        </row>
        <row r="294">
          <cell r="G294">
            <v>220652.5</v>
          </cell>
        </row>
        <row r="298">
          <cell r="G298">
            <v>20.399999999999999</v>
          </cell>
        </row>
        <row r="301">
          <cell r="G301">
            <v>3285.3</v>
          </cell>
        </row>
        <row r="305">
          <cell r="G305">
            <v>1.1000000000000001</v>
          </cell>
        </row>
        <row r="308">
          <cell r="G308">
            <v>172.9</v>
          </cell>
        </row>
        <row r="312">
          <cell r="G312">
            <v>151.80000000000001</v>
          </cell>
        </row>
        <row r="316">
          <cell r="G316">
            <v>90.4</v>
          </cell>
        </row>
        <row r="320">
          <cell r="G320">
            <v>142.80000000000001</v>
          </cell>
        </row>
        <row r="323">
          <cell r="G323">
            <v>6605.3</v>
          </cell>
        </row>
        <row r="327">
          <cell r="G327">
            <v>4.2</v>
          </cell>
        </row>
        <row r="330">
          <cell r="G330">
            <v>64</v>
          </cell>
        </row>
        <row r="334">
          <cell r="G334">
            <v>32.700000000000003</v>
          </cell>
        </row>
        <row r="337">
          <cell r="G337">
            <v>847.1</v>
          </cell>
        </row>
        <row r="341">
          <cell r="G341">
            <v>1.2</v>
          </cell>
        </row>
        <row r="344">
          <cell r="G344">
            <v>45.1</v>
          </cell>
        </row>
        <row r="348">
          <cell r="G348">
            <v>13.8</v>
          </cell>
        </row>
        <row r="351">
          <cell r="G351">
            <v>1514.9</v>
          </cell>
        </row>
        <row r="355">
          <cell r="G355">
            <v>0.7</v>
          </cell>
        </row>
        <row r="358">
          <cell r="G358">
            <v>79.8</v>
          </cell>
        </row>
        <row r="362">
          <cell r="G362">
            <v>2338</v>
          </cell>
        </row>
        <row r="366">
          <cell r="G366">
            <v>124.1</v>
          </cell>
        </row>
        <row r="373">
          <cell r="G373">
            <v>335</v>
          </cell>
        </row>
        <row r="378">
          <cell r="G378">
            <v>60005.599999999999</v>
          </cell>
        </row>
        <row r="382">
          <cell r="G382">
            <v>3158.2</v>
          </cell>
        </row>
        <row r="389">
          <cell r="G389">
            <v>463.3</v>
          </cell>
        </row>
        <row r="393">
          <cell r="G393">
            <v>2069</v>
          </cell>
        </row>
        <row r="397">
          <cell r="G397">
            <v>108.9</v>
          </cell>
        </row>
        <row r="404">
          <cell r="G404">
            <v>7246.5</v>
          </cell>
        </row>
        <row r="408">
          <cell r="G408">
            <v>7215.6</v>
          </cell>
        </row>
        <row r="412">
          <cell r="G412">
            <v>100</v>
          </cell>
        </row>
        <row r="420">
          <cell r="G420">
            <v>56</v>
          </cell>
        </row>
        <row r="426">
          <cell r="G426">
            <v>153.6</v>
          </cell>
        </row>
        <row r="432">
          <cell r="G432">
            <v>15</v>
          </cell>
        </row>
        <row r="438">
          <cell r="G438">
            <v>2.4</v>
          </cell>
        </row>
        <row r="442">
          <cell r="G442">
            <v>14.4</v>
          </cell>
        </row>
        <row r="448">
          <cell r="G448">
            <v>37</v>
          </cell>
        </row>
        <row r="451">
          <cell r="G451">
            <v>42.9</v>
          </cell>
        </row>
        <row r="458">
          <cell r="G458">
            <v>68</v>
          </cell>
        </row>
        <row r="461">
          <cell r="G461">
            <v>32</v>
          </cell>
        </row>
        <row r="469">
          <cell r="G469">
            <v>429.3</v>
          </cell>
        </row>
        <row r="473">
          <cell r="G473">
            <v>22.7</v>
          </cell>
        </row>
        <row r="477">
          <cell r="G477">
            <v>20.2</v>
          </cell>
        </row>
        <row r="481">
          <cell r="G481">
            <v>313.7</v>
          </cell>
        </row>
        <row r="489">
          <cell r="G489">
            <v>398</v>
          </cell>
        </row>
        <row r="495">
          <cell r="G495">
            <v>4815.8999999999996</v>
          </cell>
        </row>
        <row r="500">
          <cell r="G500">
            <v>994.4</v>
          </cell>
        </row>
        <row r="504">
          <cell r="G504">
            <v>8.6</v>
          </cell>
        </row>
        <row r="508">
          <cell r="G508">
            <v>142</v>
          </cell>
        </row>
        <row r="512">
          <cell r="G512">
            <v>4420.8</v>
          </cell>
        </row>
        <row r="516">
          <cell r="G516">
            <v>223.5</v>
          </cell>
        </row>
        <row r="523">
          <cell r="G523">
            <v>7557.9</v>
          </cell>
        </row>
        <row r="526">
          <cell r="G526">
            <v>2519.6999999999998</v>
          </cell>
        </row>
        <row r="533">
          <cell r="G533">
            <v>3946.6</v>
          </cell>
        </row>
        <row r="536">
          <cell r="G536">
            <v>2596.6999999999998</v>
          </cell>
        </row>
        <row r="542">
          <cell r="G542">
            <v>100</v>
          </cell>
        </row>
        <row r="548">
          <cell r="G548">
            <v>26</v>
          </cell>
        </row>
        <row r="554">
          <cell r="G554">
            <v>43</v>
          </cell>
        </row>
        <row r="557">
          <cell r="G557">
            <v>67.7</v>
          </cell>
        </row>
        <row r="564">
          <cell r="G564">
            <v>395.1</v>
          </cell>
        </row>
        <row r="567">
          <cell r="G567">
            <v>1407.9</v>
          </cell>
        </row>
        <row r="573">
          <cell r="G573">
            <v>30</v>
          </cell>
        </row>
        <row r="582">
          <cell r="G582">
            <v>3881.9</v>
          </cell>
        </row>
        <row r="591">
          <cell r="G591">
            <v>5.4</v>
          </cell>
        </row>
        <row r="595">
          <cell r="G595">
            <v>397.9</v>
          </cell>
        </row>
        <row r="599">
          <cell r="G599">
            <v>21</v>
          </cell>
        </row>
        <row r="609">
          <cell r="G609">
            <v>10.199999999999999</v>
          </cell>
        </row>
        <row r="612">
          <cell r="G612">
            <v>722.8</v>
          </cell>
        </row>
        <row r="616">
          <cell r="G616">
            <v>5.0999999999999996</v>
          </cell>
        </row>
        <row r="623">
          <cell r="G623">
            <v>6384.9</v>
          </cell>
        </row>
        <row r="628">
          <cell r="G628">
            <v>7421</v>
          </cell>
        </row>
        <row r="635">
          <cell r="G635">
            <v>18.600000000000001</v>
          </cell>
        </row>
        <row r="642">
          <cell r="G642">
            <v>11.5</v>
          </cell>
        </row>
        <row r="645">
          <cell r="G645">
            <v>482.7</v>
          </cell>
        </row>
        <row r="653">
          <cell r="G653">
            <v>664</v>
          </cell>
        </row>
        <row r="661">
          <cell r="G661">
            <v>5601.4</v>
          </cell>
        </row>
        <row r="666">
          <cell r="G666">
            <v>7546.9</v>
          </cell>
        </row>
        <row r="671">
          <cell r="G671">
            <v>1935</v>
          </cell>
        </row>
        <row r="679">
          <cell r="G679">
            <v>17</v>
          </cell>
        </row>
        <row r="683">
          <cell r="G683">
            <v>19.7</v>
          </cell>
        </row>
        <row r="689">
          <cell r="G689">
            <v>5</v>
          </cell>
        </row>
        <row r="698">
          <cell r="G698">
            <v>6.1</v>
          </cell>
        </row>
        <row r="706">
          <cell r="G706">
            <v>11049.5</v>
          </cell>
        </row>
        <row r="710">
          <cell r="G710">
            <v>57187.9</v>
          </cell>
        </row>
        <row r="717">
          <cell r="G717">
            <v>1016.9</v>
          </cell>
        </row>
        <row r="726">
          <cell r="G726">
            <v>2945.5</v>
          </cell>
        </row>
        <row r="735">
          <cell r="G735">
            <v>20024.199999999997</v>
          </cell>
        </row>
        <row r="740">
          <cell r="G740">
            <v>14050</v>
          </cell>
        </row>
        <row r="748">
          <cell r="G748">
            <v>33</v>
          </cell>
        </row>
        <row r="751">
          <cell r="G751">
            <v>5861.7999999999993</v>
          </cell>
        </row>
        <row r="756">
          <cell r="G756">
            <v>1839.3</v>
          </cell>
        </row>
        <row r="765">
          <cell r="G765">
            <v>16.899999999999999</v>
          </cell>
        </row>
        <row r="774">
          <cell r="G774">
            <v>613.79999999999995</v>
          </cell>
        </row>
        <row r="778">
          <cell r="G778">
            <v>93.7</v>
          </cell>
        </row>
        <row r="784">
          <cell r="G784">
            <v>758</v>
          </cell>
        </row>
        <row r="789">
          <cell r="G789">
            <v>31.800000000000004</v>
          </cell>
        </row>
        <row r="795">
          <cell r="G795">
            <v>793.5</v>
          </cell>
        </row>
        <row r="799">
          <cell r="G799">
            <v>69.099999999999994</v>
          </cell>
        </row>
        <row r="804">
          <cell r="G804">
            <v>0.7</v>
          </cell>
        </row>
        <row r="810">
          <cell r="G810">
            <v>59</v>
          </cell>
        </row>
        <row r="813">
          <cell r="G813">
            <v>80.400000000000006</v>
          </cell>
        </row>
        <row r="821">
          <cell r="G821">
            <v>4325</v>
          </cell>
        </row>
        <row r="829">
          <cell r="G829">
            <v>3184.5</v>
          </cell>
        </row>
        <row r="836">
          <cell r="G836">
            <v>51.2</v>
          </cell>
        </row>
        <row r="842">
          <cell r="G842">
            <v>252.9</v>
          </cell>
        </row>
        <row r="846">
          <cell r="G846">
            <v>24.8</v>
          </cell>
        </row>
        <row r="851">
          <cell r="G851">
            <v>30</v>
          </cell>
        </row>
        <row r="858">
          <cell r="G858">
            <v>145</v>
          </cell>
        </row>
        <row r="864">
          <cell r="G864">
            <v>14.4</v>
          </cell>
        </row>
        <row r="871">
          <cell r="G871">
            <v>51</v>
          </cell>
        </row>
        <row r="877">
          <cell r="G877">
            <v>248.5</v>
          </cell>
        </row>
        <row r="881">
          <cell r="G881">
            <v>45.5</v>
          </cell>
        </row>
        <row r="885">
          <cell r="G885">
            <v>132.69999999999999</v>
          </cell>
        </row>
        <row r="889">
          <cell r="G889">
            <v>816.6</v>
          </cell>
        </row>
        <row r="893">
          <cell r="G893">
            <v>4483.7000000000007</v>
          </cell>
        </row>
        <row r="897">
          <cell r="G897">
            <v>601.9</v>
          </cell>
        </row>
        <row r="901">
          <cell r="G901">
            <v>5.7</v>
          </cell>
        </row>
        <row r="909">
          <cell r="G909">
            <v>378.8</v>
          </cell>
        </row>
        <row r="913">
          <cell r="G913">
            <v>5827.9000000000005</v>
          </cell>
        </row>
        <row r="918">
          <cell r="G918">
            <v>185.5</v>
          </cell>
        </row>
        <row r="927">
          <cell r="G927">
            <v>9</v>
          </cell>
        </row>
        <row r="933">
          <cell r="G933">
            <v>8.4</v>
          </cell>
        </row>
        <row r="941">
          <cell r="G941">
            <v>120</v>
          </cell>
        </row>
        <row r="948">
          <cell r="G948">
            <v>30</v>
          </cell>
        </row>
        <row r="956">
          <cell r="G956">
            <v>1119.7</v>
          </cell>
        </row>
        <row r="963">
          <cell r="G963">
            <v>464.8</v>
          </cell>
        </row>
        <row r="972">
          <cell r="G972">
            <v>97.7</v>
          </cell>
        </row>
        <row r="976">
          <cell r="G976">
            <v>66.5</v>
          </cell>
        </row>
        <row r="980">
          <cell r="G980">
            <v>1.5</v>
          </cell>
        </row>
        <row r="987">
          <cell r="G987">
            <v>10</v>
          </cell>
        </row>
        <row r="993">
          <cell r="G993">
            <v>3.6</v>
          </cell>
        </row>
        <row r="999">
          <cell r="G999">
            <v>9.9</v>
          </cell>
        </row>
        <row r="1005">
          <cell r="G1005">
            <v>103</v>
          </cell>
        </row>
        <row r="1009">
          <cell r="G1009">
            <v>11.5</v>
          </cell>
        </row>
        <row r="1018">
          <cell r="G1018">
            <v>3.6</v>
          </cell>
        </row>
        <row r="1024">
          <cell r="G1024">
            <v>104</v>
          </cell>
        </row>
        <row r="1028">
          <cell r="G1028">
            <v>115</v>
          </cell>
        </row>
        <row r="1034">
          <cell r="G1034">
            <v>75.8</v>
          </cell>
        </row>
        <row r="1040">
          <cell r="G1040">
            <v>2</v>
          </cell>
        </row>
        <row r="1048">
          <cell r="G1048">
            <v>4133.1000000000004</v>
          </cell>
        </row>
        <row r="1056">
          <cell r="G1056">
            <v>7.9</v>
          </cell>
        </row>
        <row r="1059">
          <cell r="G1059">
            <v>410</v>
          </cell>
        </row>
        <row r="1067">
          <cell r="G1067">
            <v>396.9</v>
          </cell>
        </row>
        <row r="1071">
          <cell r="G1071">
            <v>18.8</v>
          </cell>
        </row>
        <row r="1075">
          <cell r="G1075">
            <v>800.2</v>
          </cell>
        </row>
        <row r="1080">
          <cell r="G1080">
            <v>72.600000000000009</v>
          </cell>
        </row>
        <row r="1091">
          <cell r="G1091">
            <v>460.5</v>
          </cell>
        </row>
        <row r="1098">
          <cell r="G1098">
            <v>117.4</v>
          </cell>
        </row>
        <row r="1102">
          <cell r="G1102">
            <v>3246.6</v>
          </cell>
        </row>
        <row r="1106">
          <cell r="G1106">
            <v>170.9</v>
          </cell>
        </row>
        <row r="1112">
          <cell r="G1112">
            <v>100</v>
          </cell>
        </row>
        <row r="1121">
          <cell r="G1121">
            <v>1860</v>
          </cell>
        </row>
        <row r="1128">
          <cell r="G1128">
            <v>1820</v>
          </cell>
        </row>
        <row r="1138">
          <cell r="G1138">
            <v>20.6</v>
          </cell>
        </row>
        <row r="1142">
          <cell r="G1142">
            <v>630.40000000000009</v>
          </cell>
        </row>
        <row r="1146">
          <cell r="G1146">
            <v>55</v>
          </cell>
        </row>
        <row r="1156">
          <cell r="G1156">
            <v>3518.2000000000003</v>
          </cell>
        </row>
        <row r="1164">
          <cell r="G1164">
            <v>881.4</v>
          </cell>
        </row>
        <row r="1169">
          <cell r="G1169">
            <v>111.10000000000001</v>
          </cell>
        </row>
        <row r="1173">
          <cell r="G1173">
            <v>0</v>
          </cell>
        </row>
        <row r="1180">
          <cell r="G1180">
            <v>165.2</v>
          </cell>
        </row>
        <row r="1189">
          <cell r="G1189">
            <v>1.5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0"/>
  <sheetViews>
    <sheetView tabSelected="1" zoomScaleNormal="100" workbookViewId="0">
      <selection activeCell="F2" sqref="F2"/>
    </sheetView>
  </sheetViews>
  <sheetFormatPr defaultRowHeight="15" x14ac:dyDescent="0.25"/>
  <cols>
    <col min="1" max="1" width="68.28515625" style="34" customWidth="1"/>
    <col min="2" max="2" width="15.28515625" style="36" customWidth="1"/>
    <col min="3" max="3" width="14" style="37" customWidth="1"/>
    <col min="4" max="4" width="10.7109375" style="37" customWidth="1"/>
    <col min="5" max="5" width="16.140625" style="36" customWidth="1"/>
    <col min="6" max="6" width="12.42578125" style="34" customWidth="1"/>
    <col min="7" max="16384" width="9.140625" style="34"/>
  </cols>
  <sheetData>
    <row r="1" spans="1:5" ht="119.25" customHeight="1" x14ac:dyDescent="0.25">
      <c r="B1" s="42" t="s">
        <v>436</v>
      </c>
      <c r="C1" s="42"/>
      <c r="D1" s="42"/>
      <c r="E1" s="42"/>
    </row>
    <row r="2" spans="1:5" ht="95.25" customHeight="1" x14ac:dyDescent="0.25">
      <c r="A2" s="35"/>
      <c r="B2" s="42" t="s">
        <v>416</v>
      </c>
      <c r="C2" s="42"/>
      <c r="D2" s="42"/>
      <c r="E2" s="42"/>
    </row>
    <row r="4" spans="1:5" ht="57.75" customHeight="1" x14ac:dyDescent="0.25">
      <c r="A4" s="43" t="s">
        <v>194</v>
      </c>
      <c r="B4" s="44"/>
      <c r="C4" s="44"/>
      <c r="D4" s="44"/>
      <c r="E4" s="44"/>
    </row>
    <row r="5" spans="1:5" x14ac:dyDescent="0.25">
      <c r="A5" s="38"/>
      <c r="B5" s="40"/>
      <c r="C5" s="39"/>
      <c r="D5" s="45" t="s">
        <v>0</v>
      </c>
      <c r="E5" s="45"/>
    </row>
    <row r="6" spans="1:5" x14ac:dyDescent="0.25">
      <c r="A6" s="1" t="s">
        <v>1</v>
      </c>
      <c r="B6" s="2" t="s">
        <v>2</v>
      </c>
      <c r="C6" s="2" t="s">
        <v>3</v>
      </c>
      <c r="D6" s="2" t="s">
        <v>195</v>
      </c>
      <c r="E6" s="3" t="s">
        <v>4</v>
      </c>
    </row>
    <row r="7" spans="1:5" x14ac:dyDescent="0.25">
      <c r="A7" s="4" t="s">
        <v>5</v>
      </c>
      <c r="B7" s="5"/>
      <c r="C7" s="2"/>
      <c r="D7" s="6"/>
      <c r="E7" s="7">
        <f>E8+E81+E244+E523</f>
        <v>764073.5</v>
      </c>
    </row>
    <row r="8" spans="1:5" ht="30" x14ac:dyDescent="0.25">
      <c r="A8" s="8" t="s">
        <v>298</v>
      </c>
      <c r="B8" s="6" t="s">
        <v>6</v>
      </c>
      <c r="C8" s="2"/>
      <c r="D8" s="6"/>
      <c r="E8" s="7">
        <f>E9+E22+E31+E44+E54+E65+E74</f>
        <v>57046.000000000007</v>
      </c>
    </row>
    <row r="9" spans="1:5" ht="30" x14ac:dyDescent="0.25">
      <c r="A9" s="8" t="s">
        <v>299</v>
      </c>
      <c r="B9" s="6" t="s">
        <v>7</v>
      </c>
      <c r="C9" s="2"/>
      <c r="D9" s="6"/>
      <c r="E9" s="7">
        <f>E10</f>
        <v>14907.8</v>
      </c>
    </row>
    <row r="10" spans="1:5" ht="30" x14ac:dyDescent="0.25">
      <c r="A10" s="8" t="s">
        <v>8</v>
      </c>
      <c r="B10" s="6" t="s">
        <v>196</v>
      </c>
      <c r="C10" s="2"/>
      <c r="D10" s="6"/>
      <c r="E10" s="7">
        <f>E12+E14+E16+E19</f>
        <v>14907.8</v>
      </c>
    </row>
    <row r="11" spans="1:5" ht="30" x14ac:dyDescent="0.25">
      <c r="A11" s="8" t="s">
        <v>10</v>
      </c>
      <c r="B11" s="6" t="s">
        <v>9</v>
      </c>
      <c r="C11" s="2"/>
      <c r="D11" s="6"/>
      <c r="E11" s="7">
        <f>E12+E14</f>
        <v>14773.5</v>
      </c>
    </row>
    <row r="12" spans="1:5" ht="30" x14ac:dyDescent="0.25">
      <c r="A12" s="9" t="s">
        <v>11</v>
      </c>
      <c r="B12" s="6" t="s">
        <v>9</v>
      </c>
      <c r="C12" s="2">
        <v>600</v>
      </c>
      <c r="D12" s="6"/>
      <c r="E12" s="10">
        <f>SUM(E13)</f>
        <v>8</v>
      </c>
    </row>
    <row r="13" spans="1:5" ht="30" x14ac:dyDescent="0.25">
      <c r="A13" s="4" t="s">
        <v>12</v>
      </c>
      <c r="B13" s="6" t="s">
        <v>9</v>
      </c>
      <c r="C13" s="2">
        <v>600</v>
      </c>
      <c r="D13" s="6" t="s">
        <v>13</v>
      </c>
      <c r="E13" s="7">
        <f>SUM('[1]7'!G46)</f>
        <v>8</v>
      </c>
    </row>
    <row r="14" spans="1:5" ht="30" x14ac:dyDescent="0.25">
      <c r="A14" s="9" t="s">
        <v>11</v>
      </c>
      <c r="B14" s="6" t="s">
        <v>9</v>
      </c>
      <c r="C14" s="2">
        <v>600</v>
      </c>
      <c r="D14" s="6"/>
      <c r="E14" s="7">
        <f>E15</f>
        <v>14765.5</v>
      </c>
    </row>
    <row r="15" spans="1:5" x14ac:dyDescent="0.25">
      <c r="A15" s="4" t="s">
        <v>14</v>
      </c>
      <c r="B15" s="6" t="s">
        <v>9</v>
      </c>
      <c r="C15" s="2">
        <v>600</v>
      </c>
      <c r="D15" s="6" t="s">
        <v>15</v>
      </c>
      <c r="E15" s="11">
        <f>SUM('[1]7'!G101)</f>
        <v>14765.5</v>
      </c>
    </row>
    <row r="16" spans="1:5" ht="60" x14ac:dyDescent="0.25">
      <c r="A16" s="17" t="s">
        <v>300</v>
      </c>
      <c r="B16" s="6" t="s">
        <v>301</v>
      </c>
      <c r="C16" s="2"/>
      <c r="D16" s="6"/>
      <c r="E16" s="10">
        <f>SUM(E17)</f>
        <v>127.3</v>
      </c>
    </row>
    <row r="17" spans="1:5" ht="30" x14ac:dyDescent="0.25">
      <c r="A17" s="9" t="s">
        <v>11</v>
      </c>
      <c r="B17" s="6" t="s">
        <v>301</v>
      </c>
      <c r="C17" s="2">
        <v>600</v>
      </c>
      <c r="D17" s="6"/>
      <c r="E17" s="10">
        <f>SUM(E18)</f>
        <v>127.3</v>
      </c>
    </row>
    <row r="18" spans="1:5" x14ac:dyDescent="0.25">
      <c r="A18" s="4" t="s">
        <v>14</v>
      </c>
      <c r="B18" s="6" t="s">
        <v>301</v>
      </c>
      <c r="C18" s="2">
        <v>600</v>
      </c>
      <c r="D18" s="6" t="s">
        <v>15</v>
      </c>
      <c r="E18" s="10">
        <f>SUM('[1]7'!G105)</f>
        <v>127.3</v>
      </c>
    </row>
    <row r="19" spans="1:5" ht="60" x14ac:dyDescent="0.25">
      <c r="A19" s="17" t="s">
        <v>302</v>
      </c>
      <c r="B19" s="6" t="s">
        <v>301</v>
      </c>
      <c r="C19" s="2"/>
      <c r="D19" s="6"/>
      <c r="E19" s="10">
        <f>SUM(E20)</f>
        <v>7</v>
      </c>
    </row>
    <row r="20" spans="1:5" ht="30" x14ac:dyDescent="0.25">
      <c r="A20" s="9" t="s">
        <v>11</v>
      </c>
      <c r="B20" s="6" t="s">
        <v>301</v>
      </c>
      <c r="C20" s="2">
        <v>600</v>
      </c>
      <c r="D20" s="6"/>
      <c r="E20" s="10">
        <f>SUM(E21)</f>
        <v>7</v>
      </c>
    </row>
    <row r="21" spans="1:5" x14ac:dyDescent="0.25">
      <c r="A21" s="4" t="s">
        <v>14</v>
      </c>
      <c r="B21" s="6" t="s">
        <v>301</v>
      </c>
      <c r="C21" s="2">
        <v>600</v>
      </c>
      <c r="D21" s="6" t="s">
        <v>15</v>
      </c>
      <c r="E21" s="10">
        <f>SUM('[1]7'!G109)</f>
        <v>7</v>
      </c>
    </row>
    <row r="22" spans="1:5" ht="30" x14ac:dyDescent="0.25">
      <c r="A22" s="8" t="s">
        <v>303</v>
      </c>
      <c r="B22" s="12" t="s">
        <v>16</v>
      </c>
      <c r="C22" s="12"/>
      <c r="D22" s="6"/>
      <c r="E22" s="7">
        <f>E23</f>
        <v>1698.6999999999998</v>
      </c>
    </row>
    <row r="23" spans="1:5" ht="30" x14ac:dyDescent="0.25">
      <c r="A23" s="8" t="s">
        <v>304</v>
      </c>
      <c r="B23" s="6" t="s">
        <v>17</v>
      </c>
      <c r="C23" s="6"/>
      <c r="D23" s="6"/>
      <c r="E23" s="7">
        <f>E25+E27+E29</f>
        <v>1698.6999999999998</v>
      </c>
    </row>
    <row r="24" spans="1:5" ht="45" x14ac:dyDescent="0.25">
      <c r="A24" s="13" t="s">
        <v>18</v>
      </c>
      <c r="B24" s="12" t="s">
        <v>19</v>
      </c>
      <c r="C24" s="6"/>
      <c r="D24" s="6"/>
      <c r="E24" s="7">
        <f>SUM(E25+E27+E29)</f>
        <v>1698.6999999999998</v>
      </c>
    </row>
    <row r="25" spans="1:5" ht="75" x14ac:dyDescent="0.25">
      <c r="A25" s="8" t="s">
        <v>20</v>
      </c>
      <c r="B25" s="12" t="s">
        <v>19</v>
      </c>
      <c r="C25" s="12" t="s">
        <v>21</v>
      </c>
      <c r="D25" s="6"/>
      <c r="E25" s="7">
        <f>E26</f>
        <v>1265.5</v>
      </c>
    </row>
    <row r="26" spans="1:5" x14ac:dyDescent="0.25">
      <c r="A26" s="4" t="s">
        <v>14</v>
      </c>
      <c r="B26" s="12" t="s">
        <v>19</v>
      </c>
      <c r="C26" s="12" t="s">
        <v>21</v>
      </c>
      <c r="D26" s="6" t="s">
        <v>15</v>
      </c>
      <c r="E26" s="7">
        <f>SUM('[1]7'!G121)</f>
        <v>1265.5</v>
      </c>
    </row>
    <row r="27" spans="1:5" ht="30" x14ac:dyDescent="0.25">
      <c r="A27" s="9" t="s">
        <v>36</v>
      </c>
      <c r="B27" s="12" t="s">
        <v>19</v>
      </c>
      <c r="C27" s="12" t="s">
        <v>22</v>
      </c>
      <c r="D27" s="6"/>
      <c r="E27" s="7">
        <f>SUM(E28)</f>
        <v>429.1</v>
      </c>
    </row>
    <row r="28" spans="1:5" x14ac:dyDescent="0.25">
      <c r="A28" s="4" t="s">
        <v>14</v>
      </c>
      <c r="B28" s="12" t="s">
        <v>19</v>
      </c>
      <c r="C28" s="12" t="s">
        <v>22</v>
      </c>
      <c r="D28" s="6" t="s">
        <v>15</v>
      </c>
      <c r="E28" s="7">
        <f>SUM('[1]7'!G125)</f>
        <v>429.1</v>
      </c>
    </row>
    <row r="29" spans="1:5" x14ac:dyDescent="0.25">
      <c r="A29" s="4" t="s">
        <v>23</v>
      </c>
      <c r="B29" s="12" t="s">
        <v>19</v>
      </c>
      <c r="C29" s="2">
        <v>800</v>
      </c>
      <c r="D29" s="6"/>
      <c r="E29" s="7">
        <f>E30</f>
        <v>4.0999999999999996</v>
      </c>
    </row>
    <row r="30" spans="1:5" x14ac:dyDescent="0.25">
      <c r="A30" s="4" t="s">
        <v>14</v>
      </c>
      <c r="B30" s="12" t="s">
        <v>19</v>
      </c>
      <c r="C30" s="2">
        <v>800</v>
      </c>
      <c r="D30" s="6" t="s">
        <v>15</v>
      </c>
      <c r="E30" s="7">
        <f>SUM('[1]7'!G130)</f>
        <v>4.0999999999999996</v>
      </c>
    </row>
    <row r="31" spans="1:5" ht="45" x14ac:dyDescent="0.25">
      <c r="A31" s="8" t="s">
        <v>305</v>
      </c>
      <c r="B31" s="6" t="s">
        <v>24</v>
      </c>
      <c r="C31" s="2"/>
      <c r="D31" s="6"/>
      <c r="E31" s="7">
        <f>E32</f>
        <v>15229.800000000001</v>
      </c>
    </row>
    <row r="32" spans="1:5" ht="45" x14ac:dyDescent="0.25">
      <c r="A32" s="8" t="s">
        <v>197</v>
      </c>
      <c r="B32" s="12" t="s">
        <v>198</v>
      </c>
      <c r="C32" s="2"/>
      <c r="D32" s="6"/>
      <c r="E32" s="11">
        <f>E36+E34+E38+E41</f>
        <v>15229.800000000001</v>
      </c>
    </row>
    <row r="33" spans="1:5" ht="30" x14ac:dyDescent="0.25">
      <c r="A33" s="8" t="s">
        <v>26</v>
      </c>
      <c r="B33" s="12" t="s">
        <v>25</v>
      </c>
      <c r="C33" s="2"/>
      <c r="D33" s="6"/>
      <c r="E33" s="11">
        <f>SUM(E35+E37)</f>
        <v>14537.7</v>
      </c>
    </row>
    <row r="34" spans="1:5" ht="30" x14ac:dyDescent="0.25">
      <c r="A34" s="9" t="s">
        <v>11</v>
      </c>
      <c r="B34" s="12" t="s">
        <v>25</v>
      </c>
      <c r="C34" s="2">
        <v>600</v>
      </c>
      <c r="D34" s="6"/>
      <c r="E34" s="11">
        <f>SUM(E35)</f>
        <v>28.7</v>
      </c>
    </row>
    <row r="35" spans="1:5" ht="30" x14ac:dyDescent="0.25">
      <c r="A35" s="4" t="s">
        <v>12</v>
      </c>
      <c r="B35" s="12" t="s">
        <v>25</v>
      </c>
      <c r="C35" s="2">
        <v>600</v>
      </c>
      <c r="D35" s="6" t="s">
        <v>13</v>
      </c>
      <c r="E35" s="11">
        <f>SUM('[1]7'!G52)</f>
        <v>28.7</v>
      </c>
    </row>
    <row r="36" spans="1:5" ht="30" x14ac:dyDescent="0.25">
      <c r="A36" s="4" t="s">
        <v>11</v>
      </c>
      <c r="B36" s="12" t="s">
        <v>25</v>
      </c>
      <c r="C36" s="2">
        <v>600</v>
      </c>
      <c r="D36" s="6"/>
      <c r="E36" s="7">
        <f>E37</f>
        <v>14509</v>
      </c>
    </row>
    <row r="37" spans="1:5" x14ac:dyDescent="0.25">
      <c r="A37" s="4" t="s">
        <v>14</v>
      </c>
      <c r="B37" s="12" t="s">
        <v>25</v>
      </c>
      <c r="C37" s="2">
        <v>600</v>
      </c>
      <c r="D37" s="6" t="s">
        <v>15</v>
      </c>
      <c r="E37" s="7">
        <f>SUM('[1]7'!G136)</f>
        <v>14509</v>
      </c>
    </row>
    <row r="38" spans="1:5" x14ac:dyDescent="0.25">
      <c r="A38" s="9" t="s">
        <v>199</v>
      </c>
      <c r="B38" s="14" t="s">
        <v>200</v>
      </c>
      <c r="C38" s="2"/>
      <c r="D38" s="6"/>
      <c r="E38" s="7">
        <f>SUM(E39)</f>
        <v>657.5</v>
      </c>
    </row>
    <row r="39" spans="1:5" ht="30" x14ac:dyDescent="0.25">
      <c r="A39" s="4" t="s">
        <v>11</v>
      </c>
      <c r="B39" s="14" t="s">
        <v>200</v>
      </c>
      <c r="C39" s="2">
        <v>600</v>
      </c>
      <c r="D39" s="6"/>
      <c r="E39" s="7">
        <f>SUM(E40)</f>
        <v>657.5</v>
      </c>
    </row>
    <row r="40" spans="1:5" x14ac:dyDescent="0.25">
      <c r="A40" s="4" t="s">
        <v>14</v>
      </c>
      <c r="B40" s="14" t="s">
        <v>200</v>
      </c>
      <c r="C40" s="2">
        <v>600</v>
      </c>
      <c r="D40" s="6" t="s">
        <v>15</v>
      </c>
      <c r="E40" s="7">
        <f>SUM('[1]7'!G141)</f>
        <v>657.5</v>
      </c>
    </row>
    <row r="41" spans="1:5" x14ac:dyDescent="0.25">
      <c r="A41" s="9" t="s">
        <v>201</v>
      </c>
      <c r="B41" s="14" t="s">
        <v>200</v>
      </c>
      <c r="C41" s="2"/>
      <c r="D41" s="6"/>
      <c r="E41" s="7">
        <f>SUM(E42)</f>
        <v>34.6</v>
      </c>
    </row>
    <row r="42" spans="1:5" ht="30" x14ac:dyDescent="0.25">
      <c r="A42" s="4" t="s">
        <v>11</v>
      </c>
      <c r="B42" s="14" t="s">
        <v>200</v>
      </c>
      <c r="C42" s="2">
        <v>600</v>
      </c>
      <c r="D42" s="6"/>
      <c r="E42" s="7">
        <f>SUM(E43)</f>
        <v>34.6</v>
      </c>
    </row>
    <row r="43" spans="1:5" x14ac:dyDescent="0.25">
      <c r="A43" s="4" t="s">
        <v>14</v>
      </c>
      <c r="B43" s="14" t="s">
        <v>200</v>
      </c>
      <c r="C43" s="2">
        <v>600</v>
      </c>
      <c r="D43" s="6" t="s">
        <v>15</v>
      </c>
      <c r="E43" s="7">
        <f>SUM('[1]7'!G145)</f>
        <v>34.6</v>
      </c>
    </row>
    <row r="44" spans="1:5" ht="45" x14ac:dyDescent="0.25">
      <c r="A44" s="15" t="s">
        <v>306</v>
      </c>
      <c r="B44" s="6" t="s">
        <v>27</v>
      </c>
      <c r="C44" s="2"/>
      <c r="D44" s="6"/>
      <c r="E44" s="7">
        <f>E45</f>
        <v>5787.9</v>
      </c>
    </row>
    <row r="45" spans="1:5" ht="60" x14ac:dyDescent="0.25">
      <c r="A45" s="15" t="s">
        <v>28</v>
      </c>
      <c r="B45" s="6" t="s">
        <v>202</v>
      </c>
      <c r="C45" s="2"/>
      <c r="D45" s="6"/>
      <c r="E45" s="7">
        <f>SUM(E46)</f>
        <v>5787.9</v>
      </c>
    </row>
    <row r="46" spans="1:5" x14ac:dyDescent="0.25">
      <c r="A46" s="15" t="s">
        <v>30</v>
      </c>
      <c r="B46" s="6" t="s">
        <v>29</v>
      </c>
      <c r="C46" s="2"/>
      <c r="D46" s="6"/>
      <c r="E46" s="7">
        <f>E47+E49+E52</f>
        <v>5787.9</v>
      </c>
    </row>
    <row r="47" spans="1:5" ht="75" x14ac:dyDescent="0.25">
      <c r="A47" s="8" t="s">
        <v>20</v>
      </c>
      <c r="B47" s="6" t="s">
        <v>29</v>
      </c>
      <c r="C47" s="2">
        <v>100</v>
      </c>
      <c r="D47" s="6"/>
      <c r="E47" s="7">
        <f>E48</f>
        <v>4425</v>
      </c>
    </row>
    <row r="48" spans="1:5" x14ac:dyDescent="0.25">
      <c r="A48" s="15" t="s">
        <v>31</v>
      </c>
      <c r="B48" s="6" t="s">
        <v>29</v>
      </c>
      <c r="C48" s="2">
        <v>100</v>
      </c>
      <c r="D48" s="6" t="s">
        <v>32</v>
      </c>
      <c r="E48" s="7">
        <f>SUM('[1]7'!G18)</f>
        <v>4425</v>
      </c>
    </row>
    <row r="49" spans="1:5" ht="30" x14ac:dyDescent="0.25">
      <c r="A49" s="9" t="s">
        <v>36</v>
      </c>
      <c r="B49" s="6" t="s">
        <v>29</v>
      </c>
      <c r="C49" s="2" t="s">
        <v>22</v>
      </c>
      <c r="D49" s="6"/>
      <c r="E49" s="7">
        <f>E50+E51</f>
        <v>1348.5</v>
      </c>
    </row>
    <row r="50" spans="1:5" x14ac:dyDescent="0.25">
      <c r="A50" s="4" t="s">
        <v>31</v>
      </c>
      <c r="B50" s="6" t="s">
        <v>29</v>
      </c>
      <c r="C50" s="2" t="s">
        <v>22</v>
      </c>
      <c r="D50" s="6" t="s">
        <v>32</v>
      </c>
      <c r="E50" s="7">
        <f>SUM('[1]7'!G22)</f>
        <v>1334</v>
      </c>
    </row>
    <row r="51" spans="1:5" ht="30" x14ac:dyDescent="0.25">
      <c r="A51" s="9" t="s">
        <v>12</v>
      </c>
      <c r="B51" s="6" t="s">
        <v>29</v>
      </c>
      <c r="C51" s="2" t="s">
        <v>22</v>
      </c>
      <c r="D51" s="6" t="s">
        <v>13</v>
      </c>
      <c r="E51" s="7">
        <f>SUM('[1]7'!G58)</f>
        <v>14.5</v>
      </c>
    </row>
    <row r="52" spans="1:5" x14ac:dyDescent="0.25">
      <c r="A52" s="4" t="s">
        <v>23</v>
      </c>
      <c r="B52" s="6" t="s">
        <v>29</v>
      </c>
      <c r="C52" s="2">
        <v>800</v>
      </c>
      <c r="D52" s="6"/>
      <c r="E52" s="7">
        <f>E53</f>
        <v>14.4</v>
      </c>
    </row>
    <row r="53" spans="1:5" x14ac:dyDescent="0.25">
      <c r="A53" s="4" t="s">
        <v>31</v>
      </c>
      <c r="B53" s="6" t="s">
        <v>29</v>
      </c>
      <c r="C53" s="2">
        <v>800</v>
      </c>
      <c r="D53" s="6" t="s">
        <v>32</v>
      </c>
      <c r="E53" s="7">
        <f>SUM('[1]7'!G27)</f>
        <v>14.4</v>
      </c>
    </row>
    <row r="54" spans="1:5" ht="45" x14ac:dyDescent="0.25">
      <c r="A54" s="15" t="s">
        <v>307</v>
      </c>
      <c r="B54" s="6" t="s">
        <v>33</v>
      </c>
      <c r="C54" s="2"/>
      <c r="D54" s="6"/>
      <c r="E54" s="7">
        <f>E55</f>
        <v>2763.4</v>
      </c>
    </row>
    <row r="55" spans="1:5" ht="45" x14ac:dyDescent="0.25">
      <c r="A55" s="8" t="s">
        <v>308</v>
      </c>
      <c r="B55" s="6" t="s">
        <v>203</v>
      </c>
      <c r="C55" s="2"/>
      <c r="D55" s="6"/>
      <c r="E55" s="7">
        <f>SUM(E56)</f>
        <v>2763.4</v>
      </c>
    </row>
    <row r="56" spans="1:5" ht="30" x14ac:dyDescent="0.25">
      <c r="A56" s="9" t="s">
        <v>35</v>
      </c>
      <c r="B56" s="6" t="s">
        <v>34</v>
      </c>
      <c r="C56" s="2"/>
      <c r="D56" s="6"/>
      <c r="E56" s="7">
        <f>SUM(E59+E57+E61+E63)</f>
        <v>2763.4</v>
      </c>
    </row>
    <row r="57" spans="1:5" ht="30" x14ac:dyDescent="0.25">
      <c r="A57" s="4" t="s">
        <v>36</v>
      </c>
      <c r="B57" s="6" t="s">
        <v>34</v>
      </c>
      <c r="C57" s="2">
        <v>200</v>
      </c>
      <c r="D57" s="6"/>
      <c r="E57" s="7">
        <f>SUM(E58)</f>
        <v>1.5</v>
      </c>
    </row>
    <row r="58" spans="1:5" ht="30" x14ac:dyDescent="0.25">
      <c r="A58" s="15" t="s">
        <v>12</v>
      </c>
      <c r="B58" s="6" t="s">
        <v>34</v>
      </c>
      <c r="C58" s="2">
        <v>200</v>
      </c>
      <c r="D58" s="6" t="s">
        <v>13</v>
      </c>
      <c r="E58" s="7">
        <f>SUM('[1]7'!G64)</f>
        <v>1.5</v>
      </c>
    </row>
    <row r="59" spans="1:5" ht="75" x14ac:dyDescent="0.25">
      <c r="A59" s="4" t="s">
        <v>20</v>
      </c>
      <c r="B59" s="6" t="s">
        <v>34</v>
      </c>
      <c r="C59" s="2">
        <v>100</v>
      </c>
      <c r="D59" s="6"/>
      <c r="E59" s="7">
        <f>E60</f>
        <v>2664</v>
      </c>
    </row>
    <row r="60" spans="1:5" x14ac:dyDescent="0.25">
      <c r="A60" s="4" t="s">
        <v>37</v>
      </c>
      <c r="B60" s="6" t="s">
        <v>34</v>
      </c>
      <c r="C60" s="2">
        <v>100</v>
      </c>
      <c r="D60" s="6" t="s">
        <v>38</v>
      </c>
      <c r="E60" s="7">
        <f>SUM('[1]7'!G152)</f>
        <v>2664</v>
      </c>
    </row>
    <row r="61" spans="1:5" ht="30" x14ac:dyDescent="0.25">
      <c r="A61" s="4" t="s">
        <v>36</v>
      </c>
      <c r="B61" s="6" t="s">
        <v>34</v>
      </c>
      <c r="C61" s="2">
        <v>200</v>
      </c>
      <c r="D61" s="6"/>
      <c r="E61" s="7">
        <f>E62</f>
        <v>94.9</v>
      </c>
    </row>
    <row r="62" spans="1:5" x14ac:dyDescent="0.25">
      <c r="A62" s="4" t="s">
        <v>37</v>
      </c>
      <c r="B62" s="6" t="s">
        <v>34</v>
      </c>
      <c r="C62" s="2">
        <v>200</v>
      </c>
      <c r="D62" s="6" t="s">
        <v>38</v>
      </c>
      <c r="E62" s="7">
        <f>SUM('[1]7'!G157)</f>
        <v>94.9</v>
      </c>
    </row>
    <row r="63" spans="1:5" x14ac:dyDescent="0.25">
      <c r="A63" s="9" t="s">
        <v>23</v>
      </c>
      <c r="B63" s="6" t="s">
        <v>34</v>
      </c>
      <c r="C63" s="2">
        <v>800</v>
      </c>
      <c r="D63" s="6"/>
      <c r="E63" s="7">
        <f>SUM(E64)</f>
        <v>3</v>
      </c>
    </row>
    <row r="64" spans="1:5" x14ac:dyDescent="0.25">
      <c r="A64" s="4" t="s">
        <v>37</v>
      </c>
      <c r="B64" s="6" t="s">
        <v>34</v>
      </c>
      <c r="C64" s="2">
        <v>800</v>
      </c>
      <c r="D64" s="6" t="s">
        <v>38</v>
      </c>
      <c r="E64" s="7">
        <f>SUM('[1]7'!G161)</f>
        <v>3</v>
      </c>
    </row>
    <row r="65" spans="1:5" ht="45" x14ac:dyDescent="0.25">
      <c r="A65" s="4" t="s">
        <v>309</v>
      </c>
      <c r="B65" s="12" t="s">
        <v>295</v>
      </c>
      <c r="C65" s="2"/>
      <c r="D65" s="6"/>
      <c r="E65" s="7">
        <f>SUM(E66)</f>
        <v>16597.599999999999</v>
      </c>
    </row>
    <row r="66" spans="1:5" ht="60" x14ac:dyDescent="0.25">
      <c r="A66" s="8" t="s">
        <v>204</v>
      </c>
      <c r="B66" s="12" t="s">
        <v>40</v>
      </c>
      <c r="C66" s="2"/>
      <c r="D66" s="6"/>
      <c r="E66" s="7">
        <f>SUM(E67)</f>
        <v>16597.599999999999</v>
      </c>
    </row>
    <row r="67" spans="1:5" x14ac:dyDescent="0.25">
      <c r="A67" s="8" t="s">
        <v>41</v>
      </c>
      <c r="B67" s="12" t="s">
        <v>39</v>
      </c>
      <c r="C67" s="2"/>
      <c r="D67" s="6"/>
      <c r="E67" s="7">
        <f>SUM(E70+E72+E68)</f>
        <v>16597.599999999999</v>
      </c>
    </row>
    <row r="68" spans="1:5" ht="30" x14ac:dyDescent="0.25">
      <c r="A68" s="4" t="s">
        <v>36</v>
      </c>
      <c r="B68" s="12" t="s">
        <v>39</v>
      </c>
      <c r="C68" s="2">
        <v>200</v>
      </c>
      <c r="D68" s="6"/>
      <c r="E68" s="7">
        <f>SUM(E69)</f>
        <v>1.5</v>
      </c>
    </row>
    <row r="69" spans="1:5" ht="30" x14ac:dyDescent="0.25">
      <c r="A69" s="8" t="s">
        <v>12</v>
      </c>
      <c r="B69" s="12" t="s">
        <v>39</v>
      </c>
      <c r="C69" s="2">
        <v>200</v>
      </c>
      <c r="D69" s="6" t="s">
        <v>13</v>
      </c>
      <c r="E69" s="7">
        <f>SUM('[1]7'!G70)</f>
        <v>1.5</v>
      </c>
    </row>
    <row r="70" spans="1:5" ht="75" x14ac:dyDescent="0.25">
      <c r="A70" s="4" t="s">
        <v>42</v>
      </c>
      <c r="B70" s="12" t="s">
        <v>39</v>
      </c>
      <c r="C70" s="2">
        <v>100</v>
      </c>
      <c r="D70" s="6"/>
      <c r="E70" s="7">
        <f>SUM(E71)</f>
        <v>16251.8</v>
      </c>
    </row>
    <row r="71" spans="1:5" x14ac:dyDescent="0.25">
      <c r="A71" s="4" t="s">
        <v>37</v>
      </c>
      <c r="B71" s="12" t="s">
        <v>39</v>
      </c>
      <c r="C71" s="2">
        <v>100</v>
      </c>
      <c r="D71" s="6" t="s">
        <v>38</v>
      </c>
      <c r="E71" s="7">
        <f>SUM('[1]7'!G167)</f>
        <v>16251.8</v>
      </c>
    </row>
    <row r="72" spans="1:5" ht="30" x14ac:dyDescent="0.25">
      <c r="A72" s="4" t="s">
        <v>36</v>
      </c>
      <c r="B72" s="12" t="s">
        <v>39</v>
      </c>
      <c r="C72" s="2">
        <v>200</v>
      </c>
      <c r="D72" s="6"/>
      <c r="E72" s="7">
        <f>SUM(E73)</f>
        <v>344.3</v>
      </c>
    </row>
    <row r="73" spans="1:5" x14ac:dyDescent="0.25">
      <c r="A73" s="4" t="s">
        <v>37</v>
      </c>
      <c r="B73" s="12" t="s">
        <v>39</v>
      </c>
      <c r="C73" s="2">
        <v>200</v>
      </c>
      <c r="D73" s="6" t="s">
        <v>38</v>
      </c>
      <c r="E73" s="7">
        <f>SUM('[1]7'!G171)</f>
        <v>344.3</v>
      </c>
    </row>
    <row r="74" spans="1:5" ht="45" x14ac:dyDescent="0.25">
      <c r="A74" s="9" t="s">
        <v>43</v>
      </c>
      <c r="B74" s="16" t="s">
        <v>44</v>
      </c>
      <c r="C74" s="2"/>
      <c r="D74" s="6"/>
      <c r="E74" s="7">
        <f>SUM(E75)</f>
        <v>60.800000000000004</v>
      </c>
    </row>
    <row r="75" spans="1:5" ht="30" x14ac:dyDescent="0.25">
      <c r="A75" s="13" t="s">
        <v>310</v>
      </c>
      <c r="B75" s="16" t="s">
        <v>45</v>
      </c>
      <c r="C75" s="2"/>
      <c r="D75" s="6"/>
      <c r="E75" s="7">
        <f>SUM(E76)</f>
        <v>60.800000000000004</v>
      </c>
    </row>
    <row r="76" spans="1:5" ht="30" x14ac:dyDescent="0.25">
      <c r="A76" s="8" t="s">
        <v>46</v>
      </c>
      <c r="B76" s="16" t="s">
        <v>47</v>
      </c>
      <c r="C76" s="2"/>
      <c r="D76" s="6"/>
      <c r="E76" s="7">
        <f>SUM(E79+E77)</f>
        <v>60.800000000000004</v>
      </c>
    </row>
    <row r="77" spans="1:5" ht="30" x14ac:dyDescent="0.25">
      <c r="A77" s="17" t="s">
        <v>11</v>
      </c>
      <c r="B77" s="18" t="s">
        <v>47</v>
      </c>
      <c r="C77" s="14">
        <v>600</v>
      </c>
      <c r="D77" s="6"/>
      <c r="E77" s="7">
        <f>SUM(E78)</f>
        <v>16.600000000000001</v>
      </c>
    </row>
    <row r="78" spans="1:5" ht="30" x14ac:dyDescent="0.25">
      <c r="A78" s="15" t="s">
        <v>12</v>
      </c>
      <c r="B78" s="18" t="s">
        <v>47</v>
      </c>
      <c r="C78" s="14">
        <v>600</v>
      </c>
      <c r="D78" s="6" t="s">
        <v>13</v>
      </c>
      <c r="E78" s="7">
        <f>SUM('[1]7'!G76)</f>
        <v>16.600000000000001</v>
      </c>
    </row>
    <row r="79" spans="1:5" ht="30" x14ac:dyDescent="0.25">
      <c r="A79" s="17" t="s">
        <v>11</v>
      </c>
      <c r="B79" s="16" t="s">
        <v>47</v>
      </c>
      <c r="C79" s="2">
        <v>600</v>
      </c>
      <c r="D79" s="6"/>
      <c r="E79" s="7">
        <f>SUM(E80)</f>
        <v>44.2</v>
      </c>
    </row>
    <row r="80" spans="1:5" x14ac:dyDescent="0.25">
      <c r="A80" s="4" t="s">
        <v>14</v>
      </c>
      <c r="B80" s="16" t="s">
        <v>47</v>
      </c>
      <c r="C80" s="2">
        <v>600</v>
      </c>
      <c r="D80" s="6" t="s">
        <v>15</v>
      </c>
      <c r="E80" s="7">
        <f>SUM('[1]7'!G115)</f>
        <v>44.2</v>
      </c>
    </row>
    <row r="81" spans="1:5" ht="30" x14ac:dyDescent="0.25">
      <c r="A81" s="15" t="s">
        <v>311</v>
      </c>
      <c r="B81" s="6" t="s">
        <v>48</v>
      </c>
      <c r="C81" s="2"/>
      <c r="D81" s="6"/>
      <c r="E81" s="10">
        <f>E82+E108+E188+E202+E216+E237</f>
        <v>411406.60000000003</v>
      </c>
    </row>
    <row r="82" spans="1:5" ht="30" x14ac:dyDescent="0.25">
      <c r="A82" s="15" t="s">
        <v>312</v>
      </c>
      <c r="B82" s="6" t="s">
        <v>49</v>
      </c>
      <c r="C82" s="2"/>
      <c r="D82" s="6"/>
      <c r="E82" s="7">
        <f>E83+E101</f>
        <v>96923.700000000012</v>
      </c>
    </row>
    <row r="83" spans="1:5" ht="45" x14ac:dyDescent="0.25">
      <c r="A83" s="8" t="s">
        <v>50</v>
      </c>
      <c r="B83" s="6" t="s">
        <v>51</v>
      </c>
      <c r="C83" s="2"/>
      <c r="D83" s="6"/>
      <c r="E83" s="7">
        <f>E84+E98+E93</f>
        <v>94900.200000000012</v>
      </c>
    </row>
    <row r="84" spans="1:5" ht="45" x14ac:dyDescent="0.25">
      <c r="A84" s="8" t="s">
        <v>205</v>
      </c>
      <c r="B84" s="12" t="s">
        <v>52</v>
      </c>
      <c r="C84" s="2"/>
      <c r="D84" s="6"/>
      <c r="E84" s="7">
        <f>SUM(E85+E87+E91+E89)</f>
        <v>14542.7</v>
      </c>
    </row>
    <row r="85" spans="1:5" ht="75" x14ac:dyDescent="0.25">
      <c r="A85" s="9" t="s">
        <v>20</v>
      </c>
      <c r="B85" s="12" t="s">
        <v>52</v>
      </c>
      <c r="C85" s="2">
        <v>100</v>
      </c>
      <c r="D85" s="6"/>
      <c r="E85" s="7">
        <f>E86</f>
        <v>16.100000000000001</v>
      </c>
    </row>
    <row r="86" spans="1:5" x14ac:dyDescent="0.25">
      <c r="A86" s="15" t="s">
        <v>53</v>
      </c>
      <c r="B86" s="12" t="s">
        <v>52</v>
      </c>
      <c r="C86" s="2">
        <v>100</v>
      </c>
      <c r="D86" s="6" t="s">
        <v>54</v>
      </c>
      <c r="E86" s="7">
        <f>SUM('[1]7'!G204)</f>
        <v>16.100000000000001</v>
      </c>
    </row>
    <row r="87" spans="1:5" ht="30" x14ac:dyDescent="0.25">
      <c r="A87" s="9" t="s">
        <v>36</v>
      </c>
      <c r="B87" s="12" t="s">
        <v>52</v>
      </c>
      <c r="C87" s="2">
        <v>200</v>
      </c>
      <c r="D87" s="6"/>
      <c r="E87" s="7">
        <f>E88</f>
        <v>14333.5</v>
      </c>
    </row>
    <row r="88" spans="1:5" x14ac:dyDescent="0.25">
      <c r="A88" s="15" t="s">
        <v>53</v>
      </c>
      <c r="B88" s="12" t="s">
        <v>52</v>
      </c>
      <c r="C88" s="2">
        <v>200</v>
      </c>
      <c r="D88" s="6" t="s">
        <v>54</v>
      </c>
      <c r="E88" s="7">
        <f>SUM('[1]7'!G207)</f>
        <v>14333.5</v>
      </c>
    </row>
    <row r="89" spans="1:5" ht="30" x14ac:dyDescent="0.25">
      <c r="A89" s="9" t="s">
        <v>36</v>
      </c>
      <c r="B89" s="12" t="s">
        <v>52</v>
      </c>
      <c r="C89" s="2">
        <v>200</v>
      </c>
      <c r="D89" s="6"/>
      <c r="E89" s="7">
        <f>E90</f>
        <v>56</v>
      </c>
    </row>
    <row r="90" spans="1:5" ht="30" x14ac:dyDescent="0.25">
      <c r="A90" s="4" t="s">
        <v>12</v>
      </c>
      <c r="B90" s="12" t="s">
        <v>52</v>
      </c>
      <c r="C90" s="2">
        <v>200</v>
      </c>
      <c r="D90" s="6" t="s">
        <v>13</v>
      </c>
      <c r="E90" s="7">
        <f>SUM('[1]7'!G420)</f>
        <v>56</v>
      </c>
    </row>
    <row r="91" spans="1:5" x14ac:dyDescent="0.25">
      <c r="A91" s="9" t="s">
        <v>23</v>
      </c>
      <c r="B91" s="12" t="s">
        <v>52</v>
      </c>
      <c r="C91" s="2">
        <v>800</v>
      </c>
      <c r="D91" s="6"/>
      <c r="E91" s="7">
        <f>E92</f>
        <v>137.1</v>
      </c>
    </row>
    <row r="92" spans="1:5" x14ac:dyDescent="0.25">
      <c r="A92" s="15" t="s">
        <v>53</v>
      </c>
      <c r="B92" s="12" t="s">
        <v>52</v>
      </c>
      <c r="C92" s="2">
        <v>800</v>
      </c>
      <c r="D92" s="6" t="s">
        <v>54</v>
      </c>
      <c r="E92" s="7">
        <f>SUM('[1]7'!G212)</f>
        <v>137.1</v>
      </c>
    </row>
    <row r="93" spans="1:5" ht="60" x14ac:dyDescent="0.25">
      <c r="A93" s="19" t="s">
        <v>206</v>
      </c>
      <c r="B93" s="6" t="s">
        <v>55</v>
      </c>
      <c r="C93" s="2"/>
      <c r="D93" s="6"/>
      <c r="E93" s="7">
        <f>E94+E96</f>
        <v>79997.100000000006</v>
      </c>
    </row>
    <row r="94" spans="1:5" ht="75" x14ac:dyDescent="0.25">
      <c r="A94" s="4" t="s">
        <v>20</v>
      </c>
      <c r="B94" s="6" t="s">
        <v>55</v>
      </c>
      <c r="C94" s="2">
        <v>100</v>
      </c>
      <c r="D94" s="6"/>
      <c r="E94" s="7">
        <f>E95</f>
        <v>79609.100000000006</v>
      </c>
    </row>
    <row r="95" spans="1:5" x14ac:dyDescent="0.25">
      <c r="A95" s="15" t="s">
        <v>53</v>
      </c>
      <c r="B95" s="6" t="s">
        <v>55</v>
      </c>
      <c r="C95" s="2" t="s">
        <v>21</v>
      </c>
      <c r="D95" s="6" t="s">
        <v>54</v>
      </c>
      <c r="E95" s="7">
        <f>SUM('[1]7'!G220)</f>
        <v>79609.100000000006</v>
      </c>
    </row>
    <row r="96" spans="1:5" ht="30" x14ac:dyDescent="0.25">
      <c r="A96" s="4" t="s">
        <v>36</v>
      </c>
      <c r="B96" s="6" t="s">
        <v>55</v>
      </c>
      <c r="C96" s="2">
        <v>200</v>
      </c>
      <c r="D96" s="6"/>
      <c r="E96" s="7">
        <f>E97</f>
        <v>388</v>
      </c>
    </row>
    <row r="97" spans="1:6" x14ac:dyDescent="0.25">
      <c r="A97" s="15" t="s">
        <v>53</v>
      </c>
      <c r="B97" s="6" t="s">
        <v>55</v>
      </c>
      <c r="C97" s="2" t="s">
        <v>22</v>
      </c>
      <c r="D97" s="6" t="s">
        <v>54</v>
      </c>
      <c r="E97" s="7">
        <f>SUM('[1]7'!G224)</f>
        <v>388</v>
      </c>
    </row>
    <row r="98" spans="1:6" ht="75" x14ac:dyDescent="0.25">
      <c r="A98" s="9" t="s">
        <v>400</v>
      </c>
      <c r="B98" s="6" t="s">
        <v>401</v>
      </c>
      <c r="C98" s="2"/>
      <c r="D98" s="6"/>
      <c r="E98" s="7">
        <f>SUM(E100)</f>
        <v>360.4</v>
      </c>
    </row>
    <row r="99" spans="1:6" ht="30" x14ac:dyDescent="0.25">
      <c r="A99" s="4" t="s">
        <v>36</v>
      </c>
      <c r="B99" s="6" t="s">
        <v>401</v>
      </c>
      <c r="C99" s="2">
        <v>200</v>
      </c>
      <c r="D99" s="6"/>
      <c r="E99" s="7">
        <f>SUM(E100)</f>
        <v>360.4</v>
      </c>
    </row>
    <row r="100" spans="1:6" x14ac:dyDescent="0.25">
      <c r="A100" s="15" t="s">
        <v>53</v>
      </c>
      <c r="B100" s="6" t="s">
        <v>401</v>
      </c>
      <c r="C100" s="2">
        <v>200</v>
      </c>
      <c r="D100" s="6" t="s">
        <v>54</v>
      </c>
      <c r="E100" s="7">
        <f>SUM('[1]7'!G228)</f>
        <v>360.4</v>
      </c>
    </row>
    <row r="101" spans="1:6" ht="60" x14ac:dyDescent="0.25">
      <c r="A101" s="15" t="s">
        <v>395</v>
      </c>
      <c r="B101" s="6" t="s">
        <v>313</v>
      </c>
      <c r="C101" s="2"/>
      <c r="D101" s="6"/>
      <c r="E101" s="7">
        <f>SUM(E102+E105)</f>
        <v>2023.5000000000002</v>
      </c>
    </row>
    <row r="102" spans="1:6" ht="90" x14ac:dyDescent="0.25">
      <c r="A102" s="15" t="s">
        <v>241</v>
      </c>
      <c r="B102" s="6" t="s">
        <v>293</v>
      </c>
      <c r="C102" s="2"/>
      <c r="D102" s="6"/>
      <c r="E102" s="7">
        <f>SUM(E103)</f>
        <v>1922.3000000000002</v>
      </c>
    </row>
    <row r="103" spans="1:6" ht="30" x14ac:dyDescent="0.25">
      <c r="A103" s="4" t="s">
        <v>36</v>
      </c>
      <c r="B103" s="6" t="s">
        <v>293</v>
      </c>
      <c r="C103" s="2">
        <v>200</v>
      </c>
      <c r="D103" s="6"/>
      <c r="E103" s="7">
        <f>SUM(E104)</f>
        <v>1922.3000000000002</v>
      </c>
    </row>
    <row r="104" spans="1:6" x14ac:dyDescent="0.25">
      <c r="A104" s="15" t="s">
        <v>53</v>
      </c>
      <c r="B104" s="6" t="s">
        <v>293</v>
      </c>
      <c r="C104" s="2">
        <v>200</v>
      </c>
      <c r="D104" s="6" t="s">
        <v>54</v>
      </c>
      <c r="E104" s="7">
        <f>SUM('[1]7'!G234)</f>
        <v>1922.3000000000002</v>
      </c>
    </row>
    <row r="105" spans="1:6" ht="90" x14ac:dyDescent="0.25">
      <c r="A105" s="15" t="s">
        <v>242</v>
      </c>
      <c r="B105" s="6" t="s">
        <v>293</v>
      </c>
      <c r="C105" s="2"/>
      <c r="D105" s="6"/>
      <c r="E105" s="7">
        <f>SUM(E106)</f>
        <v>101.2</v>
      </c>
    </row>
    <row r="106" spans="1:6" ht="30" x14ac:dyDescent="0.25">
      <c r="A106" s="4" t="s">
        <v>36</v>
      </c>
      <c r="B106" s="6" t="s">
        <v>293</v>
      </c>
      <c r="C106" s="2">
        <v>200</v>
      </c>
      <c r="D106" s="6"/>
      <c r="E106" s="7">
        <f>SUM(E107)</f>
        <v>101.2</v>
      </c>
    </row>
    <row r="107" spans="1:6" x14ac:dyDescent="0.25">
      <c r="A107" s="15" t="s">
        <v>53</v>
      </c>
      <c r="B107" s="6" t="s">
        <v>293</v>
      </c>
      <c r="C107" s="2">
        <v>200</v>
      </c>
      <c r="D107" s="6" t="s">
        <v>54</v>
      </c>
      <c r="E107" s="7">
        <f>SUM('[1]7'!G239)</f>
        <v>101.2</v>
      </c>
    </row>
    <row r="108" spans="1:6" ht="30" x14ac:dyDescent="0.25">
      <c r="A108" s="15" t="s">
        <v>56</v>
      </c>
      <c r="B108" s="6" t="s">
        <v>57</v>
      </c>
      <c r="C108" s="2"/>
      <c r="D108" s="6"/>
      <c r="E108" s="7">
        <f>E109</f>
        <v>278420.30000000005</v>
      </c>
    </row>
    <row r="109" spans="1:6" ht="45" x14ac:dyDescent="0.25">
      <c r="A109" s="8" t="s">
        <v>314</v>
      </c>
      <c r="B109" s="6" t="s">
        <v>58</v>
      </c>
      <c r="C109" s="2"/>
      <c r="D109" s="6"/>
      <c r="E109" s="11">
        <f>E110+E115+E123+E128+E133+E136+E141+E146+E151+E156+E159+E162+E165+E172+E175+E180+E185+E120</f>
        <v>278420.30000000005</v>
      </c>
    </row>
    <row r="110" spans="1:6" ht="45" x14ac:dyDescent="0.25">
      <c r="A110" s="8" t="s">
        <v>207</v>
      </c>
      <c r="B110" s="6" t="s">
        <v>60</v>
      </c>
      <c r="C110" s="2"/>
      <c r="D110" s="6"/>
      <c r="E110" s="7">
        <f>E113+E111</f>
        <v>21168.899999999998</v>
      </c>
      <c r="F110" s="41"/>
    </row>
    <row r="111" spans="1:6" ht="30" x14ac:dyDescent="0.25">
      <c r="A111" s="4" t="s">
        <v>36</v>
      </c>
      <c r="B111" s="6" t="s">
        <v>60</v>
      </c>
      <c r="C111" s="2">
        <v>200</v>
      </c>
      <c r="D111" s="6"/>
      <c r="E111" s="7">
        <f>SUM(E112)</f>
        <v>84.6</v>
      </c>
    </row>
    <row r="112" spans="1:6" x14ac:dyDescent="0.25">
      <c r="A112" s="4" t="s">
        <v>61</v>
      </c>
      <c r="B112" s="6" t="s">
        <v>60</v>
      </c>
      <c r="C112" s="2">
        <v>200</v>
      </c>
      <c r="D112" s="6" t="s">
        <v>62</v>
      </c>
      <c r="E112" s="7">
        <f>SUM('[1]7'!G272)</f>
        <v>84.6</v>
      </c>
    </row>
    <row r="113" spans="1:5" ht="30" x14ac:dyDescent="0.25">
      <c r="A113" s="15" t="s">
        <v>59</v>
      </c>
      <c r="B113" s="6" t="s">
        <v>60</v>
      </c>
      <c r="C113" s="2">
        <v>600</v>
      </c>
      <c r="D113" s="6"/>
      <c r="E113" s="7">
        <f>E114</f>
        <v>21084.3</v>
      </c>
    </row>
    <row r="114" spans="1:5" x14ac:dyDescent="0.25">
      <c r="A114" s="4" t="s">
        <v>61</v>
      </c>
      <c r="B114" s="6" t="s">
        <v>60</v>
      </c>
      <c r="C114" s="2">
        <v>600</v>
      </c>
      <c r="D114" s="6" t="s">
        <v>62</v>
      </c>
      <c r="E114" s="7">
        <f>SUM('[1]7'!G275)</f>
        <v>21084.3</v>
      </c>
    </row>
    <row r="115" spans="1:5" ht="60" x14ac:dyDescent="0.25">
      <c r="A115" s="4" t="s">
        <v>391</v>
      </c>
      <c r="B115" s="6" t="s">
        <v>392</v>
      </c>
      <c r="C115" s="2"/>
      <c r="D115" s="6"/>
      <c r="E115" s="7">
        <f>SUM(E116+E118)</f>
        <v>13715.800000000001</v>
      </c>
    </row>
    <row r="116" spans="1:5" ht="75" x14ac:dyDescent="0.25">
      <c r="A116" s="4" t="s">
        <v>20</v>
      </c>
      <c r="B116" s="6" t="s">
        <v>392</v>
      </c>
      <c r="C116" s="2">
        <v>100</v>
      </c>
      <c r="D116" s="6"/>
      <c r="E116" s="7">
        <f>SUM(E117)</f>
        <v>351.7</v>
      </c>
    </row>
    <row r="117" spans="1:5" x14ac:dyDescent="0.25">
      <c r="A117" s="4" t="s">
        <v>61</v>
      </c>
      <c r="B117" s="6" t="s">
        <v>392</v>
      </c>
      <c r="C117" s="2">
        <v>100</v>
      </c>
      <c r="D117" s="6" t="s">
        <v>62</v>
      </c>
      <c r="E117" s="7">
        <f>SUM('[1]7'!G279)</f>
        <v>351.7</v>
      </c>
    </row>
    <row r="118" spans="1:5" ht="30" x14ac:dyDescent="0.25">
      <c r="A118" s="15" t="s">
        <v>59</v>
      </c>
      <c r="B118" s="6" t="s">
        <v>392</v>
      </c>
      <c r="C118" s="2">
        <v>600</v>
      </c>
      <c r="D118" s="6"/>
      <c r="E118" s="7">
        <f>SUM(E119)</f>
        <v>13364.1</v>
      </c>
    </row>
    <row r="119" spans="1:5" x14ac:dyDescent="0.25">
      <c r="A119" s="4" t="s">
        <v>61</v>
      </c>
      <c r="B119" s="6" t="s">
        <v>392</v>
      </c>
      <c r="C119" s="2">
        <v>600</v>
      </c>
      <c r="D119" s="6" t="s">
        <v>62</v>
      </c>
      <c r="E119" s="7">
        <f>SUM('[1]7'!G283)</f>
        <v>13364.1</v>
      </c>
    </row>
    <row r="120" spans="1:5" ht="60" x14ac:dyDescent="0.25">
      <c r="A120" s="4" t="s">
        <v>429</v>
      </c>
      <c r="B120" s="6" t="s">
        <v>430</v>
      </c>
      <c r="C120" s="2"/>
      <c r="D120" s="6"/>
      <c r="E120" s="7">
        <f>SUM(E121)</f>
        <v>398</v>
      </c>
    </row>
    <row r="121" spans="1:5" ht="30" x14ac:dyDescent="0.25">
      <c r="A121" s="15" t="s">
        <v>59</v>
      </c>
      <c r="B121" s="6" t="s">
        <v>430</v>
      </c>
      <c r="C121" s="2">
        <v>600</v>
      </c>
      <c r="D121" s="6"/>
      <c r="E121" s="7">
        <f>SUM(E122)</f>
        <v>398</v>
      </c>
    </row>
    <row r="122" spans="1:5" x14ac:dyDescent="0.25">
      <c r="A122" s="4" t="s">
        <v>86</v>
      </c>
      <c r="B122" s="6" t="s">
        <v>430</v>
      </c>
      <c r="C122" s="2">
        <v>600</v>
      </c>
      <c r="D122" s="6" t="s">
        <v>87</v>
      </c>
      <c r="E122" s="7">
        <f>SUM('[1]7'!G489)</f>
        <v>398</v>
      </c>
    </row>
    <row r="123" spans="1:5" ht="105" x14ac:dyDescent="0.25">
      <c r="A123" s="4" t="s">
        <v>315</v>
      </c>
      <c r="B123" s="6" t="s">
        <v>63</v>
      </c>
      <c r="C123" s="2"/>
      <c r="D123" s="6"/>
      <c r="E123" s="7">
        <f>SUM(E127)+E124</f>
        <v>3305.7000000000003</v>
      </c>
    </row>
    <row r="124" spans="1:5" ht="30" x14ac:dyDescent="0.25">
      <c r="A124" s="4" t="s">
        <v>36</v>
      </c>
      <c r="B124" s="6" t="s">
        <v>63</v>
      </c>
      <c r="C124" s="2">
        <v>200</v>
      </c>
      <c r="D124" s="6"/>
      <c r="E124" s="7">
        <f>SUM(E125)</f>
        <v>20.399999999999999</v>
      </c>
    </row>
    <row r="125" spans="1:5" x14ac:dyDescent="0.25">
      <c r="A125" s="4" t="s">
        <v>61</v>
      </c>
      <c r="B125" s="6" t="s">
        <v>63</v>
      </c>
      <c r="C125" s="2">
        <v>200</v>
      </c>
      <c r="D125" s="6" t="s">
        <v>62</v>
      </c>
      <c r="E125" s="7">
        <f>SUM('[1]7'!G298)</f>
        <v>20.399999999999999</v>
      </c>
    </row>
    <row r="126" spans="1:5" ht="30" x14ac:dyDescent="0.25">
      <c r="A126" s="15" t="s">
        <v>59</v>
      </c>
      <c r="B126" s="6" t="s">
        <v>63</v>
      </c>
      <c r="C126" s="2">
        <v>600</v>
      </c>
      <c r="D126" s="6"/>
      <c r="E126" s="7">
        <f>SUM(E127)</f>
        <v>3285.3</v>
      </c>
    </row>
    <row r="127" spans="1:5" x14ac:dyDescent="0.25">
      <c r="A127" s="4" t="s">
        <v>61</v>
      </c>
      <c r="B127" s="6" t="s">
        <v>63</v>
      </c>
      <c r="C127" s="2">
        <v>600</v>
      </c>
      <c r="D127" s="6" t="s">
        <v>62</v>
      </c>
      <c r="E127" s="7">
        <f>SUM('[1]7'!G301)</f>
        <v>3285.3</v>
      </c>
    </row>
    <row r="128" spans="1:5" ht="90" x14ac:dyDescent="0.25">
      <c r="A128" s="4" t="s">
        <v>316</v>
      </c>
      <c r="B128" s="6" t="s">
        <v>63</v>
      </c>
      <c r="C128" s="2"/>
      <c r="D128" s="6"/>
      <c r="E128" s="7">
        <f>SUM(E132)+E129</f>
        <v>174</v>
      </c>
    </row>
    <row r="129" spans="1:5" ht="30" x14ac:dyDescent="0.25">
      <c r="A129" s="4" t="s">
        <v>36</v>
      </c>
      <c r="B129" s="6" t="s">
        <v>63</v>
      </c>
      <c r="C129" s="2">
        <v>200</v>
      </c>
      <c r="D129" s="6"/>
      <c r="E129" s="7">
        <f>SUM(E130)</f>
        <v>1.1000000000000001</v>
      </c>
    </row>
    <row r="130" spans="1:5" x14ac:dyDescent="0.25">
      <c r="A130" s="4" t="s">
        <v>61</v>
      </c>
      <c r="B130" s="6" t="s">
        <v>63</v>
      </c>
      <c r="C130" s="2">
        <v>200</v>
      </c>
      <c r="D130" s="6" t="s">
        <v>62</v>
      </c>
      <c r="E130" s="7">
        <f>SUM('[1]7'!G305)</f>
        <v>1.1000000000000001</v>
      </c>
    </row>
    <row r="131" spans="1:5" ht="30" x14ac:dyDescent="0.25">
      <c r="A131" s="15" t="s">
        <v>59</v>
      </c>
      <c r="B131" s="6" t="s">
        <v>63</v>
      </c>
      <c r="C131" s="2">
        <v>600</v>
      </c>
      <c r="D131" s="6"/>
      <c r="E131" s="7">
        <f>SUM(E132)</f>
        <v>172.9</v>
      </c>
    </row>
    <row r="132" spans="1:5" x14ac:dyDescent="0.25">
      <c r="A132" s="4" t="s">
        <v>61</v>
      </c>
      <c r="B132" s="6" t="s">
        <v>63</v>
      </c>
      <c r="C132" s="2">
        <v>600</v>
      </c>
      <c r="D132" s="6" t="s">
        <v>62</v>
      </c>
      <c r="E132" s="7">
        <f>SUM('[1]7'!G308)</f>
        <v>172.9</v>
      </c>
    </row>
    <row r="133" spans="1:5" ht="45" x14ac:dyDescent="0.25">
      <c r="A133" s="4" t="s">
        <v>64</v>
      </c>
      <c r="B133" s="6" t="s">
        <v>65</v>
      </c>
      <c r="C133" s="2"/>
      <c r="D133" s="6"/>
      <c r="E133" s="7">
        <f>SUM(E135)</f>
        <v>151.80000000000001</v>
      </c>
    </row>
    <row r="134" spans="1:5" ht="30" x14ac:dyDescent="0.25">
      <c r="A134" s="15" t="s">
        <v>59</v>
      </c>
      <c r="B134" s="6" t="s">
        <v>65</v>
      </c>
      <c r="C134" s="2">
        <v>600</v>
      </c>
      <c r="D134" s="6"/>
      <c r="E134" s="7">
        <f>SUM(E135)</f>
        <v>151.80000000000001</v>
      </c>
    </row>
    <row r="135" spans="1:5" x14ac:dyDescent="0.25">
      <c r="A135" s="4" t="s">
        <v>61</v>
      </c>
      <c r="B135" s="6" t="s">
        <v>65</v>
      </c>
      <c r="C135" s="2">
        <v>600</v>
      </c>
      <c r="D135" s="6" t="s">
        <v>62</v>
      </c>
      <c r="E135" s="7">
        <f>SUM('[1]7'!G312)</f>
        <v>151.80000000000001</v>
      </c>
    </row>
    <row r="136" spans="1:5" ht="60" x14ac:dyDescent="0.25">
      <c r="A136" s="9" t="s">
        <v>187</v>
      </c>
      <c r="B136" s="20" t="s">
        <v>188</v>
      </c>
      <c r="C136" s="2"/>
      <c r="D136" s="6"/>
      <c r="E136" s="7">
        <f>E140+E137</f>
        <v>6748.1</v>
      </c>
    </row>
    <row r="137" spans="1:5" ht="30" x14ac:dyDescent="0.25">
      <c r="A137" s="4" t="s">
        <v>36</v>
      </c>
      <c r="B137" s="20" t="s">
        <v>188</v>
      </c>
      <c r="C137" s="2">
        <v>200</v>
      </c>
      <c r="D137" s="6"/>
      <c r="E137" s="7">
        <f>SUM(E138)</f>
        <v>142.80000000000001</v>
      </c>
    </row>
    <row r="138" spans="1:5" x14ac:dyDescent="0.25">
      <c r="A138" s="4" t="s">
        <v>61</v>
      </c>
      <c r="B138" s="20" t="s">
        <v>188</v>
      </c>
      <c r="C138" s="2">
        <v>200</v>
      </c>
      <c r="D138" s="6" t="s">
        <v>62</v>
      </c>
      <c r="E138" s="7">
        <f>SUM('[1]7'!G320)</f>
        <v>142.80000000000001</v>
      </c>
    </row>
    <row r="139" spans="1:5" ht="30" x14ac:dyDescent="0.25">
      <c r="A139" s="15" t="s">
        <v>59</v>
      </c>
      <c r="B139" s="20" t="s">
        <v>188</v>
      </c>
      <c r="C139" s="2">
        <v>600</v>
      </c>
      <c r="D139" s="6"/>
      <c r="E139" s="7">
        <f>SUM(E140)</f>
        <v>6605.3</v>
      </c>
    </row>
    <row r="140" spans="1:5" x14ac:dyDescent="0.25">
      <c r="A140" s="4" t="s">
        <v>61</v>
      </c>
      <c r="B140" s="20" t="s">
        <v>188</v>
      </c>
      <c r="C140" s="2">
        <v>600</v>
      </c>
      <c r="D140" s="6" t="s">
        <v>62</v>
      </c>
      <c r="E140" s="7">
        <f>SUM('[1]7'!G323)</f>
        <v>6605.3</v>
      </c>
    </row>
    <row r="141" spans="1:5" ht="60" x14ac:dyDescent="0.25">
      <c r="A141" s="9" t="s">
        <v>208</v>
      </c>
      <c r="B141" s="20" t="s">
        <v>188</v>
      </c>
      <c r="C141" s="2"/>
      <c r="D141" s="6"/>
      <c r="E141" s="7">
        <f>SUM(E142+E144)</f>
        <v>68.2</v>
      </c>
    </row>
    <row r="142" spans="1:5" ht="30" x14ac:dyDescent="0.25">
      <c r="A142" s="4" t="s">
        <v>36</v>
      </c>
      <c r="B142" s="20" t="s">
        <v>188</v>
      </c>
      <c r="C142" s="2">
        <v>200</v>
      </c>
      <c r="D142" s="6"/>
      <c r="E142" s="7">
        <f>SUM(E143)</f>
        <v>4.2</v>
      </c>
    </row>
    <row r="143" spans="1:5" x14ac:dyDescent="0.25">
      <c r="A143" s="4" t="s">
        <v>61</v>
      </c>
      <c r="B143" s="20" t="s">
        <v>188</v>
      </c>
      <c r="C143" s="2">
        <v>200</v>
      </c>
      <c r="D143" s="6" t="s">
        <v>62</v>
      </c>
      <c r="E143" s="7">
        <f>SUM('[1]7'!G327)</f>
        <v>4.2</v>
      </c>
    </row>
    <row r="144" spans="1:5" ht="30" x14ac:dyDescent="0.25">
      <c r="A144" s="15" t="s">
        <v>59</v>
      </c>
      <c r="B144" s="20" t="s">
        <v>188</v>
      </c>
      <c r="C144" s="2">
        <v>600</v>
      </c>
      <c r="D144" s="6"/>
      <c r="E144" s="7">
        <f>SUM(E145)</f>
        <v>64</v>
      </c>
    </row>
    <row r="145" spans="1:5" x14ac:dyDescent="0.25">
      <c r="A145" s="4" t="s">
        <v>61</v>
      </c>
      <c r="B145" s="20" t="s">
        <v>188</v>
      </c>
      <c r="C145" s="2">
        <v>600</v>
      </c>
      <c r="D145" s="6" t="s">
        <v>62</v>
      </c>
      <c r="E145" s="7">
        <f>SUM('[1]7'!G330)</f>
        <v>64</v>
      </c>
    </row>
    <row r="146" spans="1:5" ht="60" x14ac:dyDescent="0.25">
      <c r="A146" s="4" t="s">
        <v>209</v>
      </c>
      <c r="B146" s="6" t="s">
        <v>66</v>
      </c>
      <c r="C146" s="2"/>
      <c r="D146" s="6"/>
      <c r="E146" s="7">
        <f>SUM(E150)+E147</f>
        <v>879.80000000000007</v>
      </c>
    </row>
    <row r="147" spans="1:5" ht="30" x14ac:dyDescent="0.25">
      <c r="A147" s="4" t="s">
        <v>36</v>
      </c>
      <c r="B147" s="6" t="s">
        <v>66</v>
      </c>
      <c r="C147" s="2">
        <v>200</v>
      </c>
      <c r="D147" s="6"/>
      <c r="E147" s="7">
        <f>SUM(E148)</f>
        <v>32.700000000000003</v>
      </c>
    </row>
    <row r="148" spans="1:5" x14ac:dyDescent="0.25">
      <c r="A148" s="4" t="s">
        <v>61</v>
      </c>
      <c r="B148" s="6" t="s">
        <v>66</v>
      </c>
      <c r="C148" s="2">
        <v>200</v>
      </c>
      <c r="D148" s="6" t="s">
        <v>62</v>
      </c>
      <c r="E148" s="7">
        <f>SUM('[1]7'!G334)</f>
        <v>32.700000000000003</v>
      </c>
    </row>
    <row r="149" spans="1:5" ht="30" x14ac:dyDescent="0.25">
      <c r="A149" s="15" t="s">
        <v>59</v>
      </c>
      <c r="B149" s="6" t="s">
        <v>66</v>
      </c>
      <c r="C149" s="2">
        <v>600</v>
      </c>
      <c r="D149" s="6"/>
      <c r="E149" s="7">
        <f>SUM(E150)</f>
        <v>847.1</v>
      </c>
    </row>
    <row r="150" spans="1:5" x14ac:dyDescent="0.25">
      <c r="A150" s="4" t="s">
        <v>61</v>
      </c>
      <c r="B150" s="6" t="s">
        <v>66</v>
      </c>
      <c r="C150" s="2">
        <v>600</v>
      </c>
      <c r="D150" s="6" t="s">
        <v>62</v>
      </c>
      <c r="E150" s="7">
        <f>SUM('[1]7'!G337)</f>
        <v>847.1</v>
      </c>
    </row>
    <row r="151" spans="1:5" ht="60" x14ac:dyDescent="0.25">
      <c r="A151" s="4" t="s">
        <v>210</v>
      </c>
      <c r="B151" s="6" t="s">
        <v>66</v>
      </c>
      <c r="C151" s="2"/>
      <c r="D151" s="6"/>
      <c r="E151" s="7">
        <f>SUM(E155)+E152</f>
        <v>46.300000000000004</v>
      </c>
    </row>
    <row r="152" spans="1:5" ht="30" x14ac:dyDescent="0.25">
      <c r="A152" s="4" t="s">
        <v>36</v>
      </c>
      <c r="B152" s="6" t="s">
        <v>66</v>
      </c>
      <c r="C152" s="2">
        <v>200</v>
      </c>
      <c r="D152" s="6"/>
      <c r="E152" s="7">
        <f>SUM(E153)</f>
        <v>1.2</v>
      </c>
    </row>
    <row r="153" spans="1:5" x14ac:dyDescent="0.25">
      <c r="A153" s="4" t="s">
        <v>61</v>
      </c>
      <c r="B153" s="6" t="s">
        <v>66</v>
      </c>
      <c r="C153" s="2">
        <v>200</v>
      </c>
      <c r="D153" s="6" t="s">
        <v>62</v>
      </c>
      <c r="E153" s="7">
        <f>SUM('[1]7'!G341)</f>
        <v>1.2</v>
      </c>
    </row>
    <row r="154" spans="1:5" ht="30" x14ac:dyDescent="0.25">
      <c r="A154" s="15" t="s">
        <v>59</v>
      </c>
      <c r="B154" s="6" t="s">
        <v>66</v>
      </c>
      <c r="C154" s="2">
        <v>600</v>
      </c>
      <c r="D154" s="6"/>
      <c r="E154" s="7">
        <f>SUM(E155)</f>
        <v>45.1</v>
      </c>
    </row>
    <row r="155" spans="1:5" x14ac:dyDescent="0.25">
      <c r="A155" s="4" t="s">
        <v>61</v>
      </c>
      <c r="B155" s="6" t="s">
        <v>66</v>
      </c>
      <c r="C155" s="2">
        <v>600</v>
      </c>
      <c r="D155" s="6" t="s">
        <v>62</v>
      </c>
      <c r="E155" s="7">
        <f>SUM('[1]7'!G344)</f>
        <v>45.1</v>
      </c>
    </row>
    <row r="156" spans="1:5" ht="75" x14ac:dyDescent="0.25">
      <c r="A156" s="9" t="s">
        <v>426</v>
      </c>
      <c r="B156" s="23" t="s">
        <v>419</v>
      </c>
      <c r="C156" s="2"/>
      <c r="D156" s="6"/>
      <c r="E156" s="7">
        <f>E157</f>
        <v>2338</v>
      </c>
    </row>
    <row r="157" spans="1:5" ht="30" x14ac:dyDescent="0.25">
      <c r="A157" s="15" t="s">
        <v>59</v>
      </c>
      <c r="B157" s="23" t="s">
        <v>419</v>
      </c>
      <c r="C157" s="2">
        <v>600</v>
      </c>
      <c r="D157" s="6"/>
      <c r="E157" s="7">
        <f>E158</f>
        <v>2338</v>
      </c>
    </row>
    <row r="158" spans="1:5" x14ac:dyDescent="0.25">
      <c r="A158" s="4" t="s">
        <v>61</v>
      </c>
      <c r="B158" s="23" t="s">
        <v>419</v>
      </c>
      <c r="C158" s="2">
        <v>600</v>
      </c>
      <c r="D158" s="6" t="s">
        <v>62</v>
      </c>
      <c r="E158" s="7">
        <f>SUM('[1]7'!G362)</f>
        <v>2338</v>
      </c>
    </row>
    <row r="159" spans="1:5" ht="75" x14ac:dyDescent="0.25">
      <c r="A159" s="9" t="s">
        <v>425</v>
      </c>
      <c r="B159" s="23" t="s">
        <v>419</v>
      </c>
      <c r="C159" s="2"/>
      <c r="D159" s="6"/>
      <c r="E159" s="7">
        <f>E160</f>
        <v>124.1</v>
      </c>
    </row>
    <row r="160" spans="1:5" ht="30" x14ac:dyDescent="0.25">
      <c r="A160" s="15" t="s">
        <v>59</v>
      </c>
      <c r="B160" s="23" t="s">
        <v>419</v>
      </c>
      <c r="C160" s="2">
        <v>600</v>
      </c>
      <c r="D160" s="6"/>
      <c r="E160" s="7">
        <f>E161</f>
        <v>124.1</v>
      </c>
    </row>
    <row r="161" spans="1:5" x14ac:dyDescent="0.25">
      <c r="A161" s="4" t="s">
        <v>61</v>
      </c>
      <c r="B161" s="23" t="s">
        <v>419</v>
      </c>
      <c r="C161" s="2">
        <v>600</v>
      </c>
      <c r="D161" s="6" t="s">
        <v>62</v>
      </c>
      <c r="E161" s="7">
        <f>SUM('[1]7'!G366)</f>
        <v>124.1</v>
      </c>
    </row>
    <row r="162" spans="1:5" ht="45" x14ac:dyDescent="0.25">
      <c r="A162" s="4" t="s">
        <v>207</v>
      </c>
      <c r="B162" s="21">
        <v>4320142199</v>
      </c>
      <c r="C162" s="2"/>
      <c r="D162" s="6"/>
      <c r="E162" s="7">
        <f>E163</f>
        <v>153.6</v>
      </c>
    </row>
    <row r="163" spans="1:5" ht="30" x14ac:dyDescent="0.25">
      <c r="A163" s="15" t="s">
        <v>67</v>
      </c>
      <c r="B163" s="6" t="s">
        <v>60</v>
      </c>
      <c r="C163" s="2">
        <v>600</v>
      </c>
      <c r="D163" s="6"/>
      <c r="E163" s="7">
        <f>E164</f>
        <v>153.6</v>
      </c>
    </row>
    <row r="164" spans="1:5" ht="30" x14ac:dyDescent="0.25">
      <c r="A164" s="4" t="s">
        <v>12</v>
      </c>
      <c r="B164" s="6" t="s">
        <v>60</v>
      </c>
      <c r="C164" s="2">
        <v>600</v>
      </c>
      <c r="D164" s="6" t="s">
        <v>13</v>
      </c>
      <c r="E164" s="7">
        <f>SUM('[1]7'!G426)</f>
        <v>153.6</v>
      </c>
    </row>
    <row r="165" spans="1:5" ht="105" x14ac:dyDescent="0.25">
      <c r="A165" s="22" t="s">
        <v>211</v>
      </c>
      <c r="B165" s="6" t="s">
        <v>68</v>
      </c>
      <c r="C165" s="2"/>
      <c r="D165" s="6"/>
      <c r="E165" s="7">
        <f>E170+E166+E168</f>
        <v>223566.5</v>
      </c>
    </row>
    <row r="166" spans="1:5" ht="75" x14ac:dyDescent="0.25">
      <c r="A166" s="9" t="s">
        <v>20</v>
      </c>
      <c r="B166" s="6" t="s">
        <v>68</v>
      </c>
      <c r="C166" s="2">
        <v>100</v>
      </c>
      <c r="D166" s="6"/>
      <c r="E166" s="7">
        <f>SUM(E167)</f>
        <v>2890</v>
      </c>
    </row>
    <row r="167" spans="1:5" x14ac:dyDescent="0.25">
      <c r="A167" s="4" t="s">
        <v>61</v>
      </c>
      <c r="B167" s="6" t="s">
        <v>68</v>
      </c>
      <c r="C167" s="2">
        <v>100</v>
      </c>
      <c r="D167" s="6" t="s">
        <v>62</v>
      </c>
      <c r="E167" s="7">
        <f>SUM('[1]7'!G287)</f>
        <v>2890</v>
      </c>
    </row>
    <row r="168" spans="1:5" ht="30" x14ac:dyDescent="0.25">
      <c r="A168" s="4" t="s">
        <v>36</v>
      </c>
      <c r="B168" s="6" t="s">
        <v>68</v>
      </c>
      <c r="C168" s="2">
        <v>200</v>
      </c>
      <c r="D168" s="6"/>
      <c r="E168" s="7">
        <f>SUM(E169)</f>
        <v>24</v>
      </c>
    </row>
    <row r="169" spans="1:5" x14ac:dyDescent="0.25">
      <c r="A169" s="4" t="s">
        <v>61</v>
      </c>
      <c r="B169" s="6" t="s">
        <v>68</v>
      </c>
      <c r="C169" s="2">
        <v>200</v>
      </c>
      <c r="D169" s="6" t="s">
        <v>62</v>
      </c>
      <c r="E169" s="7">
        <f>SUM('[1]7'!G291)</f>
        <v>24</v>
      </c>
    </row>
    <row r="170" spans="1:5" ht="30" x14ac:dyDescent="0.25">
      <c r="A170" s="15" t="s">
        <v>59</v>
      </c>
      <c r="B170" s="6" t="s">
        <v>68</v>
      </c>
      <c r="C170" s="2">
        <v>600</v>
      </c>
      <c r="D170" s="6"/>
      <c r="E170" s="7">
        <f>E171</f>
        <v>220652.5</v>
      </c>
    </row>
    <row r="171" spans="1:5" x14ac:dyDescent="0.25">
      <c r="A171" s="4" t="s">
        <v>61</v>
      </c>
      <c r="B171" s="6" t="s">
        <v>68</v>
      </c>
      <c r="C171" s="2">
        <v>600</v>
      </c>
      <c r="D171" s="6" t="s">
        <v>62</v>
      </c>
      <c r="E171" s="7">
        <f>SUM('[1]7'!G294)</f>
        <v>220652.5</v>
      </c>
    </row>
    <row r="172" spans="1:5" ht="75" x14ac:dyDescent="0.25">
      <c r="A172" s="9" t="s">
        <v>400</v>
      </c>
      <c r="B172" s="6" t="s">
        <v>402</v>
      </c>
      <c r="C172" s="2">
        <v>600</v>
      </c>
      <c r="D172" s="6"/>
      <c r="E172" s="7">
        <f>SUM(E173)</f>
        <v>90.4</v>
      </c>
    </row>
    <row r="173" spans="1:5" ht="30" x14ac:dyDescent="0.25">
      <c r="A173" s="15" t="s">
        <v>59</v>
      </c>
      <c r="B173" s="6" t="s">
        <v>402</v>
      </c>
      <c r="C173" s="2">
        <v>600</v>
      </c>
      <c r="D173" s="6"/>
      <c r="E173" s="7">
        <f>SUM(E174)</f>
        <v>90.4</v>
      </c>
    </row>
    <row r="174" spans="1:5" x14ac:dyDescent="0.25">
      <c r="A174" s="4" t="s">
        <v>61</v>
      </c>
      <c r="B174" s="6" t="s">
        <v>402</v>
      </c>
      <c r="C174" s="2">
        <v>600</v>
      </c>
      <c r="D174" s="6" t="s">
        <v>62</v>
      </c>
      <c r="E174" s="7">
        <f>SUM('[1]7'!G316)</f>
        <v>90.4</v>
      </c>
    </row>
    <row r="175" spans="1:5" ht="105" x14ac:dyDescent="0.25">
      <c r="A175" s="9" t="s">
        <v>403</v>
      </c>
      <c r="B175" s="23" t="s">
        <v>404</v>
      </c>
      <c r="C175" s="2"/>
      <c r="D175" s="6"/>
      <c r="E175" s="7">
        <f>SUM(E176+E178)</f>
        <v>1528.7</v>
      </c>
    </row>
    <row r="176" spans="1:5" ht="30" x14ac:dyDescent="0.25">
      <c r="A176" s="4" t="s">
        <v>36</v>
      </c>
      <c r="B176" s="23" t="s">
        <v>404</v>
      </c>
      <c r="C176" s="2">
        <v>200</v>
      </c>
      <c r="D176" s="6"/>
      <c r="E176" s="7">
        <f>SUM(E177)</f>
        <v>13.8</v>
      </c>
    </row>
    <row r="177" spans="1:5" x14ac:dyDescent="0.25">
      <c r="A177" s="4" t="s">
        <v>61</v>
      </c>
      <c r="B177" s="23" t="s">
        <v>404</v>
      </c>
      <c r="C177" s="2">
        <v>200</v>
      </c>
      <c r="D177" s="6" t="s">
        <v>62</v>
      </c>
      <c r="E177" s="7">
        <f>SUM('[1]7'!G348)</f>
        <v>13.8</v>
      </c>
    </row>
    <row r="178" spans="1:5" ht="30" x14ac:dyDescent="0.25">
      <c r="A178" s="15" t="s">
        <v>59</v>
      </c>
      <c r="B178" s="23" t="s">
        <v>404</v>
      </c>
      <c r="C178" s="2">
        <v>600</v>
      </c>
      <c r="D178" s="6"/>
      <c r="E178" s="7">
        <f>SUM(E179)</f>
        <v>1514.9</v>
      </c>
    </row>
    <row r="179" spans="1:5" x14ac:dyDescent="0.25">
      <c r="A179" s="4" t="s">
        <v>61</v>
      </c>
      <c r="B179" s="23" t="s">
        <v>404</v>
      </c>
      <c r="C179" s="2">
        <v>600</v>
      </c>
      <c r="D179" s="6" t="s">
        <v>62</v>
      </c>
      <c r="E179" s="7">
        <f>SUM('[1]7'!G351)</f>
        <v>1514.9</v>
      </c>
    </row>
    <row r="180" spans="1:5" ht="105" x14ac:dyDescent="0.25">
      <c r="A180" s="4" t="s">
        <v>405</v>
      </c>
      <c r="B180" s="23" t="s">
        <v>404</v>
      </c>
      <c r="C180" s="2"/>
      <c r="D180" s="6"/>
      <c r="E180" s="7">
        <f>SUM(E181+E183)</f>
        <v>80.5</v>
      </c>
    </row>
    <row r="181" spans="1:5" ht="30" x14ac:dyDescent="0.25">
      <c r="A181" s="4" t="s">
        <v>36</v>
      </c>
      <c r="B181" s="23" t="s">
        <v>404</v>
      </c>
      <c r="C181" s="2">
        <v>200</v>
      </c>
      <c r="D181" s="6"/>
      <c r="E181" s="7">
        <f>SUM(E182)</f>
        <v>0.7</v>
      </c>
    </row>
    <row r="182" spans="1:5" x14ac:dyDescent="0.25">
      <c r="A182" s="4" t="s">
        <v>61</v>
      </c>
      <c r="B182" s="23" t="s">
        <v>404</v>
      </c>
      <c r="C182" s="2">
        <v>200</v>
      </c>
      <c r="D182" s="6" t="s">
        <v>62</v>
      </c>
      <c r="E182" s="7">
        <f>SUM('[1]7'!G355)</f>
        <v>0.7</v>
      </c>
    </row>
    <row r="183" spans="1:5" ht="30" x14ac:dyDescent="0.25">
      <c r="A183" s="15" t="s">
        <v>59</v>
      </c>
      <c r="B183" s="23" t="s">
        <v>404</v>
      </c>
      <c r="C183" s="2">
        <v>600</v>
      </c>
      <c r="D183" s="6"/>
      <c r="E183" s="7">
        <f>SUM(E184)</f>
        <v>79.8</v>
      </c>
    </row>
    <row r="184" spans="1:5" x14ac:dyDescent="0.25">
      <c r="A184" s="4" t="s">
        <v>61</v>
      </c>
      <c r="B184" s="23" t="s">
        <v>404</v>
      </c>
      <c r="C184" s="2">
        <v>600</v>
      </c>
      <c r="D184" s="6" t="s">
        <v>62</v>
      </c>
      <c r="E184" s="7">
        <f>SUM('[1]7'!G358)</f>
        <v>79.8</v>
      </c>
    </row>
    <row r="185" spans="1:5" ht="45" x14ac:dyDescent="0.25">
      <c r="A185" s="15" t="s">
        <v>317</v>
      </c>
      <c r="B185" s="23">
        <v>4320173050</v>
      </c>
      <c r="C185" s="2"/>
      <c r="D185" s="6"/>
      <c r="E185" s="7">
        <f>E186</f>
        <v>3881.9</v>
      </c>
    </row>
    <row r="186" spans="1:5" ht="45" x14ac:dyDescent="0.25">
      <c r="A186" s="15" t="s">
        <v>69</v>
      </c>
      <c r="B186" s="23">
        <v>4320173050</v>
      </c>
      <c r="C186" s="2">
        <v>600</v>
      </c>
      <c r="D186" s="6"/>
      <c r="E186" s="7">
        <f>E187</f>
        <v>3881.9</v>
      </c>
    </row>
    <row r="187" spans="1:5" x14ac:dyDescent="0.25">
      <c r="A187" s="4" t="s">
        <v>70</v>
      </c>
      <c r="B187" s="23">
        <v>4320173050</v>
      </c>
      <c r="C187" s="2">
        <v>600</v>
      </c>
      <c r="D187" s="6" t="s">
        <v>71</v>
      </c>
      <c r="E187" s="7">
        <f>SUM('[1]7'!G582)</f>
        <v>3881.9</v>
      </c>
    </row>
    <row r="188" spans="1:5" ht="30" x14ac:dyDescent="0.25">
      <c r="A188" s="15" t="s">
        <v>72</v>
      </c>
      <c r="B188" s="6" t="s">
        <v>73</v>
      </c>
      <c r="C188" s="6"/>
      <c r="D188" s="6"/>
      <c r="E188" s="7">
        <f>E189</f>
        <v>14577.1</v>
      </c>
    </row>
    <row r="189" spans="1:5" ht="30" x14ac:dyDescent="0.25">
      <c r="A189" s="8" t="s">
        <v>212</v>
      </c>
      <c r="B189" s="6" t="s">
        <v>74</v>
      </c>
      <c r="C189" s="6"/>
      <c r="D189" s="6"/>
      <c r="E189" s="7">
        <f>E190+E193+E196+E200</f>
        <v>14577.1</v>
      </c>
    </row>
    <row r="190" spans="1:5" x14ac:dyDescent="0.25">
      <c r="A190" s="8" t="s">
        <v>213</v>
      </c>
      <c r="B190" s="12" t="s">
        <v>75</v>
      </c>
      <c r="C190" s="6"/>
      <c r="D190" s="6"/>
      <c r="E190" s="7">
        <f>E191</f>
        <v>7246.5</v>
      </c>
    </row>
    <row r="191" spans="1:5" ht="30" x14ac:dyDescent="0.25">
      <c r="A191" s="15" t="s">
        <v>59</v>
      </c>
      <c r="B191" s="12" t="s">
        <v>75</v>
      </c>
      <c r="C191" s="2">
        <v>600</v>
      </c>
      <c r="D191" s="6"/>
      <c r="E191" s="7">
        <f>E192</f>
        <v>7246.5</v>
      </c>
    </row>
    <row r="192" spans="1:5" x14ac:dyDescent="0.25">
      <c r="A192" s="4" t="s">
        <v>31</v>
      </c>
      <c r="B192" s="12" t="s">
        <v>75</v>
      </c>
      <c r="C192" s="2">
        <v>600</v>
      </c>
      <c r="D192" s="6" t="s">
        <v>32</v>
      </c>
      <c r="E192" s="7">
        <f>SUM('[1]7'!G404)</f>
        <v>7246.5</v>
      </c>
    </row>
    <row r="193" spans="1:5" ht="45" x14ac:dyDescent="0.25">
      <c r="A193" s="8" t="s">
        <v>214</v>
      </c>
      <c r="B193" s="24">
        <v>4330142400</v>
      </c>
      <c r="C193" s="18"/>
      <c r="D193" s="6"/>
      <c r="E193" s="7">
        <f>E194</f>
        <v>7215.6</v>
      </c>
    </row>
    <row r="194" spans="1:5" ht="30" x14ac:dyDescent="0.25">
      <c r="A194" s="15" t="s">
        <v>59</v>
      </c>
      <c r="B194" s="24">
        <v>4330142400</v>
      </c>
      <c r="C194" s="18" t="s">
        <v>83</v>
      </c>
      <c r="D194" s="6"/>
      <c r="E194" s="7">
        <f>E195</f>
        <v>7215.6</v>
      </c>
    </row>
    <row r="195" spans="1:5" x14ac:dyDescent="0.25">
      <c r="A195" s="4" t="s">
        <v>31</v>
      </c>
      <c r="B195" s="24">
        <v>4330142400</v>
      </c>
      <c r="C195" s="2">
        <v>600</v>
      </c>
      <c r="D195" s="6" t="s">
        <v>32</v>
      </c>
      <c r="E195" s="7">
        <f>SUM('[1]7'!G408)</f>
        <v>7215.6</v>
      </c>
    </row>
    <row r="196" spans="1:5" ht="30" x14ac:dyDescent="0.25">
      <c r="A196" s="4" t="s">
        <v>318</v>
      </c>
      <c r="B196" s="12" t="s">
        <v>76</v>
      </c>
      <c r="C196" s="2"/>
      <c r="D196" s="6"/>
      <c r="E196" s="7">
        <f>E197</f>
        <v>100</v>
      </c>
    </row>
    <row r="197" spans="1:5" ht="30" x14ac:dyDescent="0.25">
      <c r="A197" s="15" t="s">
        <v>59</v>
      </c>
      <c r="B197" s="12" t="s">
        <v>76</v>
      </c>
      <c r="C197" s="2">
        <v>600</v>
      </c>
      <c r="D197" s="6"/>
      <c r="E197" s="7">
        <f>E198</f>
        <v>100</v>
      </c>
    </row>
    <row r="198" spans="1:5" x14ac:dyDescent="0.25">
      <c r="A198" s="4" t="s">
        <v>31</v>
      </c>
      <c r="B198" s="12" t="s">
        <v>76</v>
      </c>
      <c r="C198" s="2">
        <v>600</v>
      </c>
      <c r="D198" s="6" t="s">
        <v>32</v>
      </c>
      <c r="E198" s="7">
        <f>SUM('[1]7'!G412)</f>
        <v>100</v>
      </c>
    </row>
    <row r="199" spans="1:5" x14ac:dyDescent="0.25">
      <c r="A199" s="4" t="s">
        <v>213</v>
      </c>
      <c r="B199" s="12" t="s">
        <v>75</v>
      </c>
      <c r="C199" s="2"/>
      <c r="D199" s="6"/>
      <c r="E199" s="7">
        <f>E200</f>
        <v>15</v>
      </c>
    </row>
    <row r="200" spans="1:5" ht="30" x14ac:dyDescent="0.25">
      <c r="A200" s="15" t="s">
        <v>67</v>
      </c>
      <c r="B200" s="12" t="s">
        <v>75</v>
      </c>
      <c r="C200" s="2">
        <v>600</v>
      </c>
      <c r="D200" s="6"/>
      <c r="E200" s="7">
        <f>E201</f>
        <v>15</v>
      </c>
    </row>
    <row r="201" spans="1:5" ht="30" x14ac:dyDescent="0.25">
      <c r="A201" s="4" t="s">
        <v>12</v>
      </c>
      <c r="B201" s="12" t="s">
        <v>75</v>
      </c>
      <c r="C201" s="2">
        <v>600</v>
      </c>
      <c r="D201" s="6" t="s">
        <v>13</v>
      </c>
      <c r="E201" s="7">
        <f>SUM('[1]7'!G432)</f>
        <v>15</v>
      </c>
    </row>
    <row r="202" spans="1:5" ht="45" x14ac:dyDescent="0.25">
      <c r="A202" s="15" t="s">
        <v>319</v>
      </c>
      <c r="B202" s="6" t="s">
        <v>296</v>
      </c>
      <c r="C202" s="2"/>
      <c r="D202" s="6"/>
      <c r="E202" s="7">
        <f>E203</f>
        <v>785.9</v>
      </c>
    </row>
    <row r="203" spans="1:5" ht="30" x14ac:dyDescent="0.25">
      <c r="A203" s="8" t="s">
        <v>215</v>
      </c>
      <c r="B203" s="6" t="s">
        <v>77</v>
      </c>
      <c r="C203" s="2"/>
      <c r="D203" s="6"/>
      <c r="E203" s="7">
        <f>E204+E207+E210+E213</f>
        <v>785.9</v>
      </c>
    </row>
    <row r="204" spans="1:5" ht="120" x14ac:dyDescent="0.25">
      <c r="A204" s="25" t="s">
        <v>78</v>
      </c>
      <c r="B204" s="6" t="s">
        <v>79</v>
      </c>
      <c r="C204" s="6"/>
      <c r="D204" s="6"/>
      <c r="E204" s="7">
        <f>E205</f>
        <v>429.3</v>
      </c>
    </row>
    <row r="205" spans="1:5" ht="30" x14ac:dyDescent="0.25">
      <c r="A205" s="17" t="s">
        <v>11</v>
      </c>
      <c r="B205" s="6" t="s">
        <v>79</v>
      </c>
      <c r="C205" s="2">
        <v>600</v>
      </c>
      <c r="D205" s="6"/>
      <c r="E205" s="7">
        <f>E206</f>
        <v>429.3</v>
      </c>
    </row>
    <row r="206" spans="1:5" x14ac:dyDescent="0.25">
      <c r="A206" s="15" t="s">
        <v>80</v>
      </c>
      <c r="B206" s="6" t="s">
        <v>79</v>
      </c>
      <c r="C206" s="2">
        <v>600</v>
      </c>
      <c r="D206" s="6" t="s">
        <v>81</v>
      </c>
      <c r="E206" s="7">
        <f>SUM('[1]7'!G469)</f>
        <v>429.3</v>
      </c>
    </row>
    <row r="207" spans="1:5" ht="120" x14ac:dyDescent="0.25">
      <c r="A207" s="25" t="s">
        <v>320</v>
      </c>
      <c r="B207" s="6" t="s">
        <v>79</v>
      </c>
      <c r="C207" s="2"/>
      <c r="D207" s="6"/>
      <c r="E207" s="7">
        <f>E208</f>
        <v>22.7</v>
      </c>
    </row>
    <row r="208" spans="1:5" ht="45" x14ac:dyDescent="0.25">
      <c r="A208" s="15" t="s">
        <v>82</v>
      </c>
      <c r="B208" s="6" t="s">
        <v>79</v>
      </c>
      <c r="C208" s="6" t="s">
        <v>83</v>
      </c>
      <c r="D208" s="6"/>
      <c r="E208" s="7">
        <f>E209</f>
        <v>22.7</v>
      </c>
    </row>
    <row r="209" spans="1:5" x14ac:dyDescent="0.25">
      <c r="A209" s="15" t="s">
        <v>80</v>
      </c>
      <c r="B209" s="6" t="s">
        <v>79</v>
      </c>
      <c r="C209" s="2">
        <v>600</v>
      </c>
      <c r="D209" s="6" t="s">
        <v>81</v>
      </c>
      <c r="E209" s="7">
        <f>SUM('[1]7'!G473)</f>
        <v>22.7</v>
      </c>
    </row>
    <row r="210" spans="1:5" ht="30" x14ac:dyDescent="0.25">
      <c r="A210" s="8" t="s">
        <v>216</v>
      </c>
      <c r="B210" s="23">
        <v>4340143610</v>
      </c>
      <c r="C210" s="2"/>
      <c r="D210" s="6"/>
      <c r="E210" s="7">
        <f>E211</f>
        <v>20.2</v>
      </c>
    </row>
    <row r="211" spans="1:5" ht="45" x14ac:dyDescent="0.25">
      <c r="A211" s="15" t="s">
        <v>82</v>
      </c>
      <c r="B211" s="23">
        <v>4340143610</v>
      </c>
      <c r="C211" s="2">
        <v>600</v>
      </c>
      <c r="D211" s="6"/>
      <c r="E211" s="7">
        <f>E212</f>
        <v>20.2</v>
      </c>
    </row>
    <row r="212" spans="1:5" x14ac:dyDescent="0.25">
      <c r="A212" s="15" t="s">
        <v>80</v>
      </c>
      <c r="B212" s="23">
        <v>4340143610</v>
      </c>
      <c r="C212" s="2">
        <v>600</v>
      </c>
      <c r="D212" s="6" t="s">
        <v>81</v>
      </c>
      <c r="E212" s="7">
        <f>SUM('[1]7'!G477)</f>
        <v>20.2</v>
      </c>
    </row>
    <row r="213" spans="1:5" ht="30" x14ac:dyDescent="0.25">
      <c r="A213" s="9" t="s">
        <v>406</v>
      </c>
      <c r="B213" s="23">
        <v>4340143611</v>
      </c>
      <c r="C213" s="2"/>
      <c r="D213" s="6"/>
      <c r="E213" s="7">
        <f>SUM(E214)</f>
        <v>313.7</v>
      </c>
    </row>
    <row r="214" spans="1:5" ht="30" x14ac:dyDescent="0.25">
      <c r="A214" s="17" t="s">
        <v>11</v>
      </c>
      <c r="B214" s="23">
        <v>4340143611</v>
      </c>
      <c r="C214" s="2">
        <v>600</v>
      </c>
      <c r="D214" s="6"/>
      <c r="E214" s="7">
        <f>SUM(E215)</f>
        <v>313.7</v>
      </c>
    </row>
    <row r="215" spans="1:5" x14ac:dyDescent="0.25">
      <c r="A215" s="15" t="s">
        <v>80</v>
      </c>
      <c r="B215" s="23">
        <v>4340143611</v>
      </c>
      <c r="C215" s="2">
        <v>600</v>
      </c>
      <c r="D215" s="6" t="s">
        <v>81</v>
      </c>
      <c r="E215" s="7">
        <f>SUM('[1]7'!G481)</f>
        <v>313.7</v>
      </c>
    </row>
    <row r="216" spans="1:5" ht="30" x14ac:dyDescent="0.25">
      <c r="A216" s="15" t="s">
        <v>321</v>
      </c>
      <c r="B216" s="6" t="s">
        <v>217</v>
      </c>
      <c r="C216" s="2"/>
      <c r="D216" s="6"/>
      <c r="E216" s="7">
        <f>E218+E227+E230</f>
        <v>10622</v>
      </c>
    </row>
    <row r="217" spans="1:5" ht="60" x14ac:dyDescent="0.25">
      <c r="A217" s="15" t="s">
        <v>218</v>
      </c>
      <c r="B217" s="6" t="s">
        <v>84</v>
      </c>
      <c r="C217" s="2"/>
      <c r="D217" s="6"/>
      <c r="E217" s="7">
        <f>E218+E227+E230</f>
        <v>10622</v>
      </c>
    </row>
    <row r="218" spans="1:5" ht="30" x14ac:dyDescent="0.25">
      <c r="A218" s="8" t="s">
        <v>322</v>
      </c>
      <c r="B218" s="6" t="s">
        <v>85</v>
      </c>
      <c r="C218" s="2"/>
      <c r="D218" s="6"/>
      <c r="E218" s="7">
        <f>E219+E221+E223+E225</f>
        <v>5821.2999999999993</v>
      </c>
    </row>
    <row r="219" spans="1:5" ht="75" x14ac:dyDescent="0.25">
      <c r="A219" s="9" t="s">
        <v>20</v>
      </c>
      <c r="B219" s="12" t="s">
        <v>85</v>
      </c>
      <c r="C219" s="2">
        <v>100</v>
      </c>
      <c r="D219" s="6"/>
      <c r="E219" s="7">
        <f>E220</f>
        <v>4815.8999999999996</v>
      </c>
    </row>
    <row r="220" spans="1:5" x14ac:dyDescent="0.25">
      <c r="A220" s="4" t="s">
        <v>86</v>
      </c>
      <c r="B220" s="12" t="s">
        <v>85</v>
      </c>
      <c r="C220" s="2">
        <v>100</v>
      </c>
      <c r="D220" s="6" t="s">
        <v>87</v>
      </c>
      <c r="E220" s="7">
        <f>SUM('[1]7'!G495)</f>
        <v>4815.8999999999996</v>
      </c>
    </row>
    <row r="221" spans="1:5" ht="30" x14ac:dyDescent="0.25">
      <c r="A221" s="4" t="s">
        <v>36</v>
      </c>
      <c r="B221" s="12" t="s">
        <v>85</v>
      </c>
      <c r="C221" s="2" t="s">
        <v>22</v>
      </c>
      <c r="D221" s="6"/>
      <c r="E221" s="7">
        <f>E222</f>
        <v>994.4</v>
      </c>
    </row>
    <row r="222" spans="1:5" x14ac:dyDescent="0.25">
      <c r="A222" s="4" t="s">
        <v>86</v>
      </c>
      <c r="B222" s="12" t="s">
        <v>85</v>
      </c>
      <c r="C222" s="2">
        <v>200</v>
      </c>
      <c r="D222" s="6" t="s">
        <v>87</v>
      </c>
      <c r="E222" s="7">
        <f>SUM('[1]7'!G500)</f>
        <v>994.4</v>
      </c>
    </row>
    <row r="223" spans="1:5" x14ac:dyDescent="0.25">
      <c r="A223" s="9" t="s">
        <v>23</v>
      </c>
      <c r="B223" s="12" t="s">
        <v>85</v>
      </c>
      <c r="C223" s="2">
        <v>800</v>
      </c>
      <c r="D223" s="6"/>
      <c r="E223" s="7">
        <f>E224</f>
        <v>8.6</v>
      </c>
    </row>
    <row r="224" spans="1:5" x14ac:dyDescent="0.25">
      <c r="A224" s="4" t="s">
        <v>86</v>
      </c>
      <c r="B224" s="12" t="s">
        <v>85</v>
      </c>
      <c r="C224" s="2">
        <v>800</v>
      </c>
      <c r="D224" s="6" t="s">
        <v>87</v>
      </c>
      <c r="E224" s="7">
        <f>SUM('[1]7'!G504)</f>
        <v>8.6</v>
      </c>
    </row>
    <row r="225" spans="1:5" ht="30" x14ac:dyDescent="0.25">
      <c r="A225" s="4" t="s">
        <v>36</v>
      </c>
      <c r="B225" s="12" t="s">
        <v>85</v>
      </c>
      <c r="C225" s="2">
        <v>200</v>
      </c>
      <c r="D225" s="6"/>
      <c r="E225" s="7">
        <f>E226</f>
        <v>2.4</v>
      </c>
    </row>
    <row r="226" spans="1:5" ht="30" x14ac:dyDescent="0.25">
      <c r="A226" s="4" t="s">
        <v>12</v>
      </c>
      <c r="B226" s="12" t="s">
        <v>85</v>
      </c>
      <c r="C226" s="2">
        <v>200</v>
      </c>
      <c r="D226" s="6" t="s">
        <v>13</v>
      </c>
      <c r="E226" s="7">
        <f>SUM('[1]7'!G438)</f>
        <v>2.4</v>
      </c>
    </row>
    <row r="227" spans="1:5" ht="45" x14ac:dyDescent="0.25">
      <c r="A227" s="8" t="s">
        <v>219</v>
      </c>
      <c r="B227" s="14">
        <v>4350143609</v>
      </c>
      <c r="C227" s="2"/>
      <c r="D227" s="6"/>
      <c r="E227" s="7">
        <f>E228</f>
        <v>142</v>
      </c>
    </row>
    <row r="228" spans="1:5" ht="30" x14ac:dyDescent="0.25">
      <c r="A228" s="9" t="s">
        <v>36</v>
      </c>
      <c r="B228" s="14">
        <v>4350143609</v>
      </c>
      <c r="C228" s="2">
        <v>200</v>
      </c>
      <c r="D228" s="6"/>
      <c r="E228" s="7">
        <f>SUM(E229)</f>
        <v>142</v>
      </c>
    </row>
    <row r="229" spans="1:5" x14ac:dyDescent="0.25">
      <c r="A229" s="4" t="s">
        <v>86</v>
      </c>
      <c r="B229" s="14">
        <v>4350143609</v>
      </c>
      <c r="C229" s="2">
        <v>200</v>
      </c>
      <c r="D229" s="6" t="s">
        <v>87</v>
      </c>
      <c r="E229" s="7">
        <f>SUM('[1]7'!G508)</f>
        <v>142</v>
      </c>
    </row>
    <row r="230" spans="1:5" ht="30" x14ac:dyDescent="0.25">
      <c r="A230" s="8" t="s">
        <v>323</v>
      </c>
      <c r="B230" s="23">
        <v>4350145299</v>
      </c>
      <c r="C230" s="2"/>
      <c r="D230" s="6"/>
      <c r="E230" s="7">
        <f>E231+E233+E235</f>
        <v>4658.7</v>
      </c>
    </row>
    <row r="231" spans="1:5" ht="75" x14ac:dyDescent="0.25">
      <c r="A231" s="9" t="s">
        <v>20</v>
      </c>
      <c r="B231" s="23">
        <v>4350145299</v>
      </c>
      <c r="C231" s="2">
        <v>100</v>
      </c>
      <c r="D231" s="6"/>
      <c r="E231" s="7">
        <f>E232</f>
        <v>4420.8</v>
      </c>
    </row>
    <row r="232" spans="1:5" x14ac:dyDescent="0.25">
      <c r="A232" s="4" t="s">
        <v>86</v>
      </c>
      <c r="B232" s="23">
        <v>4350145299</v>
      </c>
      <c r="C232" s="2">
        <v>100</v>
      </c>
      <c r="D232" s="6" t="s">
        <v>87</v>
      </c>
      <c r="E232" s="7">
        <f>SUM('[1]7'!G512)</f>
        <v>4420.8</v>
      </c>
    </row>
    <row r="233" spans="1:5" ht="30" x14ac:dyDescent="0.25">
      <c r="A233" s="9" t="s">
        <v>36</v>
      </c>
      <c r="B233" s="23">
        <v>4350145299</v>
      </c>
      <c r="C233" s="2">
        <v>200</v>
      </c>
      <c r="D233" s="6"/>
      <c r="E233" s="7">
        <f>SUM(E234)</f>
        <v>223.5</v>
      </c>
    </row>
    <row r="234" spans="1:5" x14ac:dyDescent="0.25">
      <c r="A234" s="4" t="s">
        <v>86</v>
      </c>
      <c r="B234" s="23">
        <v>4350145299</v>
      </c>
      <c r="C234" s="2">
        <v>200</v>
      </c>
      <c r="D234" s="6" t="s">
        <v>87</v>
      </c>
      <c r="E234" s="7">
        <f>SUM('[1]7'!G516)</f>
        <v>223.5</v>
      </c>
    </row>
    <row r="235" spans="1:5" ht="30" x14ac:dyDescent="0.25">
      <c r="A235" s="9" t="s">
        <v>36</v>
      </c>
      <c r="B235" s="23">
        <v>4350145299</v>
      </c>
      <c r="C235" s="2">
        <v>200</v>
      </c>
      <c r="D235" s="6"/>
      <c r="E235" s="7">
        <f>E236</f>
        <v>14.4</v>
      </c>
    </row>
    <row r="236" spans="1:5" ht="30" x14ac:dyDescent="0.25">
      <c r="A236" s="4" t="s">
        <v>12</v>
      </c>
      <c r="B236" s="23">
        <v>4350145299</v>
      </c>
      <c r="C236" s="2">
        <v>200</v>
      </c>
      <c r="D236" s="6" t="s">
        <v>13</v>
      </c>
      <c r="E236" s="7">
        <f>SUM('[1]7'!G442)</f>
        <v>14.4</v>
      </c>
    </row>
    <row r="237" spans="1:5" ht="45" x14ac:dyDescent="0.25">
      <c r="A237" s="8" t="s">
        <v>324</v>
      </c>
      <c r="B237" s="6">
        <v>4360000000</v>
      </c>
      <c r="C237" s="2"/>
      <c r="D237" s="6"/>
      <c r="E237" s="7">
        <f>E240+E243</f>
        <v>10077.599999999999</v>
      </c>
    </row>
    <row r="238" spans="1:5" ht="30" x14ac:dyDescent="0.25">
      <c r="A238" s="8" t="s">
        <v>325</v>
      </c>
      <c r="B238" s="6">
        <v>4360100000</v>
      </c>
      <c r="C238" s="2"/>
      <c r="D238" s="6"/>
      <c r="E238" s="7">
        <f>SUM(E240+E242)</f>
        <v>10077.599999999999</v>
      </c>
    </row>
    <row r="239" spans="1:5" ht="45" x14ac:dyDescent="0.25">
      <c r="A239" s="8" t="s">
        <v>220</v>
      </c>
      <c r="B239" s="26" t="s">
        <v>88</v>
      </c>
      <c r="C239" s="2"/>
      <c r="D239" s="6"/>
      <c r="E239" s="7">
        <f>SUM(E240+E242)</f>
        <v>10077.599999999999</v>
      </c>
    </row>
    <row r="240" spans="1:5" ht="30" x14ac:dyDescent="0.25">
      <c r="A240" s="9" t="s">
        <v>36</v>
      </c>
      <c r="B240" s="26" t="s">
        <v>88</v>
      </c>
      <c r="C240" s="2">
        <v>200</v>
      </c>
      <c r="D240" s="6"/>
      <c r="E240" s="7">
        <f>E241</f>
        <v>7557.9</v>
      </c>
    </row>
    <row r="241" spans="1:5" x14ac:dyDescent="0.25">
      <c r="A241" s="4" t="s">
        <v>86</v>
      </c>
      <c r="B241" s="26" t="s">
        <v>88</v>
      </c>
      <c r="C241" s="2">
        <v>200</v>
      </c>
      <c r="D241" s="6" t="s">
        <v>87</v>
      </c>
      <c r="E241" s="7">
        <f>SUM('[1]7'!G523)</f>
        <v>7557.9</v>
      </c>
    </row>
    <row r="242" spans="1:5" ht="30" x14ac:dyDescent="0.25">
      <c r="A242" s="9" t="s">
        <v>11</v>
      </c>
      <c r="B242" s="26" t="s">
        <v>88</v>
      </c>
      <c r="C242" s="2">
        <v>600</v>
      </c>
      <c r="D242" s="6"/>
      <c r="E242" s="7">
        <f>E243</f>
        <v>2519.6999999999998</v>
      </c>
    </row>
    <row r="243" spans="1:5" x14ac:dyDescent="0.25">
      <c r="A243" s="4" t="s">
        <v>86</v>
      </c>
      <c r="B243" s="26" t="s">
        <v>88</v>
      </c>
      <c r="C243" s="2">
        <v>600</v>
      </c>
      <c r="D243" s="6" t="s">
        <v>87</v>
      </c>
      <c r="E243" s="7">
        <f>SUM('[1]7'!G526)</f>
        <v>2519.6999999999998</v>
      </c>
    </row>
    <row r="244" spans="1:5" x14ac:dyDescent="0.25">
      <c r="A244" s="4" t="s">
        <v>89</v>
      </c>
      <c r="B244" s="6"/>
      <c r="C244" s="2"/>
      <c r="D244" s="6"/>
      <c r="E244" s="7">
        <f>E249+E273+E302+E314+E328+E333+E338+E343+E367+E376+E413+E418+E427+E454+E502+E307+E245</f>
        <v>274110.89999999997</v>
      </c>
    </row>
    <row r="245" spans="1:5" ht="45" x14ac:dyDescent="0.25">
      <c r="A245" s="9" t="s">
        <v>221</v>
      </c>
      <c r="B245" s="6" t="s">
        <v>222</v>
      </c>
      <c r="C245" s="2"/>
      <c r="D245" s="6"/>
      <c r="E245" s="7">
        <f>SUM(E246)</f>
        <v>120</v>
      </c>
    </row>
    <row r="246" spans="1:5" ht="75" x14ac:dyDescent="0.25">
      <c r="A246" s="9" t="s">
        <v>223</v>
      </c>
      <c r="B246" s="6" t="s">
        <v>224</v>
      </c>
      <c r="C246" s="2"/>
      <c r="D246" s="6"/>
      <c r="E246" s="7">
        <f>SUM(E247)</f>
        <v>120</v>
      </c>
    </row>
    <row r="247" spans="1:5" ht="30" x14ac:dyDescent="0.25">
      <c r="A247" s="9" t="s">
        <v>36</v>
      </c>
      <c r="B247" s="6" t="s">
        <v>225</v>
      </c>
      <c r="C247" s="12">
        <v>200</v>
      </c>
      <c r="D247" s="6"/>
      <c r="E247" s="7">
        <f>SUM(E248)</f>
        <v>120</v>
      </c>
    </row>
    <row r="248" spans="1:5" x14ac:dyDescent="0.25">
      <c r="A248" s="9" t="s">
        <v>226</v>
      </c>
      <c r="B248" s="6" t="s">
        <v>225</v>
      </c>
      <c r="C248" s="12">
        <v>200</v>
      </c>
      <c r="D248" s="6" t="s">
        <v>227</v>
      </c>
      <c r="E248" s="7">
        <f>SUM('[1]7'!G941)</f>
        <v>120</v>
      </c>
    </row>
    <row r="249" spans="1:5" ht="30" x14ac:dyDescent="0.25">
      <c r="A249" s="15" t="s">
        <v>326</v>
      </c>
      <c r="B249" s="6" t="s">
        <v>90</v>
      </c>
      <c r="C249" s="2"/>
      <c r="D249" s="6"/>
      <c r="E249" s="7">
        <f>E250+E255+E263+E268</f>
        <v>300.39999999999998</v>
      </c>
    </row>
    <row r="250" spans="1:5" ht="45" x14ac:dyDescent="0.25">
      <c r="A250" s="8" t="s">
        <v>327</v>
      </c>
      <c r="B250" s="23">
        <v>4410000000</v>
      </c>
      <c r="C250" s="2"/>
      <c r="D250" s="6"/>
      <c r="E250" s="7">
        <f>E253</f>
        <v>3.6</v>
      </c>
    </row>
    <row r="251" spans="1:5" ht="45" x14ac:dyDescent="0.25">
      <c r="A251" s="8" t="s">
        <v>228</v>
      </c>
      <c r="B251" s="23">
        <v>4410100000</v>
      </c>
      <c r="C251" s="2"/>
      <c r="D251" s="6"/>
      <c r="E251" s="7">
        <f>SUM(E253)</f>
        <v>3.6</v>
      </c>
    </row>
    <row r="252" spans="1:5" ht="30" x14ac:dyDescent="0.25">
      <c r="A252" s="8" t="s">
        <v>229</v>
      </c>
      <c r="B252" s="23">
        <v>4410100038</v>
      </c>
      <c r="C252" s="2"/>
      <c r="D252" s="6"/>
      <c r="E252" s="7">
        <f>SUM(E253)</f>
        <v>3.6</v>
      </c>
    </row>
    <row r="253" spans="1:5" ht="30" x14ac:dyDescent="0.25">
      <c r="A253" s="9" t="s">
        <v>36</v>
      </c>
      <c r="B253" s="23">
        <v>4410100038</v>
      </c>
      <c r="C253" s="2">
        <v>200</v>
      </c>
      <c r="D253" s="6"/>
      <c r="E253" s="7">
        <f>E254</f>
        <v>3.6</v>
      </c>
    </row>
    <row r="254" spans="1:5" x14ac:dyDescent="0.25">
      <c r="A254" s="15" t="s">
        <v>91</v>
      </c>
      <c r="B254" s="23">
        <v>4410100038</v>
      </c>
      <c r="C254" s="2">
        <v>200</v>
      </c>
      <c r="D254" s="6" t="s">
        <v>81</v>
      </c>
      <c r="E254" s="7">
        <f>SUM('[1]7'!G1018)</f>
        <v>3.6</v>
      </c>
    </row>
    <row r="255" spans="1:5" ht="75" x14ac:dyDescent="0.25">
      <c r="A255" s="8" t="s">
        <v>328</v>
      </c>
      <c r="B255" s="6" t="s">
        <v>230</v>
      </c>
      <c r="C255" s="2"/>
      <c r="D255" s="6"/>
      <c r="E255" s="7">
        <f>E258+E260</f>
        <v>219</v>
      </c>
    </row>
    <row r="256" spans="1:5" ht="60" x14ac:dyDescent="0.25">
      <c r="A256" s="8" t="s">
        <v>231</v>
      </c>
      <c r="B256" s="23">
        <v>4420100000</v>
      </c>
      <c r="C256" s="2"/>
      <c r="D256" s="6"/>
      <c r="E256" s="7">
        <f>SUM(E258+E260)</f>
        <v>219</v>
      </c>
    </row>
    <row r="257" spans="1:5" ht="45" x14ac:dyDescent="0.25">
      <c r="A257" s="8" t="s">
        <v>232</v>
      </c>
      <c r="B257" s="26" t="s">
        <v>92</v>
      </c>
      <c r="C257" s="2"/>
      <c r="D257" s="6"/>
      <c r="E257" s="7">
        <f>SUM(E258)</f>
        <v>104</v>
      </c>
    </row>
    <row r="258" spans="1:5" ht="30" x14ac:dyDescent="0.25">
      <c r="A258" s="9" t="s">
        <v>36</v>
      </c>
      <c r="B258" s="26" t="s">
        <v>92</v>
      </c>
      <c r="C258" s="2">
        <v>200</v>
      </c>
      <c r="D258" s="6"/>
      <c r="E258" s="7">
        <f>SUM(E259)</f>
        <v>104</v>
      </c>
    </row>
    <row r="259" spans="1:5" x14ac:dyDescent="0.25">
      <c r="A259" s="15" t="s">
        <v>91</v>
      </c>
      <c r="B259" s="26" t="s">
        <v>92</v>
      </c>
      <c r="C259" s="2">
        <v>200</v>
      </c>
      <c r="D259" s="6" t="s">
        <v>81</v>
      </c>
      <c r="E259" s="7">
        <f>SUM('[1]7'!G1024)</f>
        <v>104</v>
      </c>
    </row>
    <row r="260" spans="1:5" ht="30" x14ac:dyDescent="0.25">
      <c r="A260" s="9" t="s">
        <v>233</v>
      </c>
      <c r="B260" s="6">
        <v>4420100139</v>
      </c>
      <c r="C260" s="2"/>
      <c r="D260" s="6"/>
      <c r="E260" s="7">
        <f>SUM(E261)</f>
        <v>115</v>
      </c>
    </row>
    <row r="261" spans="1:5" ht="30" x14ac:dyDescent="0.25">
      <c r="A261" s="9" t="s">
        <v>36</v>
      </c>
      <c r="B261" s="6">
        <v>4420100139</v>
      </c>
      <c r="C261" s="2">
        <v>200</v>
      </c>
      <c r="D261" s="6"/>
      <c r="E261" s="7">
        <f>SUM(E262)</f>
        <v>115</v>
      </c>
    </row>
    <row r="262" spans="1:5" x14ac:dyDescent="0.25">
      <c r="A262" s="15" t="s">
        <v>91</v>
      </c>
      <c r="B262" s="6">
        <v>4420100139</v>
      </c>
      <c r="C262" s="2">
        <v>200</v>
      </c>
      <c r="D262" s="6" t="s">
        <v>81</v>
      </c>
      <c r="E262" s="7">
        <f>SUM('[1]7'!G1028)</f>
        <v>115</v>
      </c>
    </row>
    <row r="263" spans="1:5" ht="45" x14ac:dyDescent="0.25">
      <c r="A263" s="9" t="s">
        <v>329</v>
      </c>
      <c r="B263" s="6" t="s">
        <v>234</v>
      </c>
      <c r="C263" s="2"/>
      <c r="D263" s="6"/>
      <c r="E263" s="7">
        <f>E266</f>
        <v>75.8</v>
      </c>
    </row>
    <row r="264" spans="1:5" ht="60" x14ac:dyDescent="0.25">
      <c r="A264" s="9" t="s">
        <v>235</v>
      </c>
      <c r="B264" s="6" t="s">
        <v>236</v>
      </c>
      <c r="C264" s="2"/>
      <c r="D264" s="6"/>
      <c r="E264" s="7">
        <f>SUM(E266)</f>
        <v>75.8</v>
      </c>
    </row>
    <row r="265" spans="1:5" ht="45" x14ac:dyDescent="0.25">
      <c r="A265" s="9" t="s">
        <v>237</v>
      </c>
      <c r="B265" s="6" t="s">
        <v>93</v>
      </c>
      <c r="C265" s="2"/>
      <c r="D265" s="6"/>
      <c r="E265" s="7">
        <f>SUM(E266)</f>
        <v>75.8</v>
      </c>
    </row>
    <row r="266" spans="1:5" ht="30" x14ac:dyDescent="0.25">
      <c r="A266" s="9" t="s">
        <v>36</v>
      </c>
      <c r="B266" s="26" t="s">
        <v>93</v>
      </c>
      <c r="C266" s="2">
        <v>200</v>
      </c>
      <c r="D266" s="6"/>
      <c r="E266" s="7">
        <f>E267</f>
        <v>75.8</v>
      </c>
    </row>
    <row r="267" spans="1:5" x14ac:dyDescent="0.25">
      <c r="A267" s="15" t="s">
        <v>91</v>
      </c>
      <c r="B267" s="26" t="s">
        <v>93</v>
      </c>
      <c r="C267" s="2">
        <v>200</v>
      </c>
      <c r="D267" s="6" t="s">
        <v>81</v>
      </c>
      <c r="E267" s="7">
        <f>SUM('[1]7'!G1034)</f>
        <v>75.8</v>
      </c>
    </row>
    <row r="268" spans="1:5" ht="45" x14ac:dyDescent="0.25">
      <c r="A268" s="9" t="s">
        <v>94</v>
      </c>
      <c r="B268" s="6" t="s">
        <v>238</v>
      </c>
      <c r="C268" s="2"/>
      <c r="D268" s="6"/>
      <c r="E268" s="7">
        <f>SUM(E271)</f>
        <v>2</v>
      </c>
    </row>
    <row r="269" spans="1:5" x14ac:dyDescent="0.25">
      <c r="A269" s="9" t="s">
        <v>396</v>
      </c>
      <c r="B269" s="6" t="s">
        <v>239</v>
      </c>
      <c r="C269" s="2"/>
      <c r="D269" s="6"/>
      <c r="E269" s="7">
        <f>SUM(E271)</f>
        <v>2</v>
      </c>
    </row>
    <row r="270" spans="1:5" x14ac:dyDescent="0.25">
      <c r="A270" s="9" t="s">
        <v>240</v>
      </c>
      <c r="B270" s="26" t="s">
        <v>95</v>
      </c>
      <c r="C270" s="2"/>
      <c r="D270" s="6"/>
      <c r="E270" s="7">
        <f>E271</f>
        <v>2</v>
      </c>
    </row>
    <row r="271" spans="1:5" ht="30" x14ac:dyDescent="0.25">
      <c r="A271" s="9" t="s">
        <v>36</v>
      </c>
      <c r="B271" s="26" t="s">
        <v>95</v>
      </c>
      <c r="C271" s="2">
        <v>200</v>
      </c>
      <c r="D271" s="6"/>
      <c r="E271" s="7">
        <f>SUM(E272)</f>
        <v>2</v>
      </c>
    </row>
    <row r="272" spans="1:5" x14ac:dyDescent="0.25">
      <c r="A272" s="15" t="s">
        <v>91</v>
      </c>
      <c r="B272" s="26" t="s">
        <v>95</v>
      </c>
      <c r="C272" s="2">
        <v>200</v>
      </c>
      <c r="D272" s="6" t="s">
        <v>81</v>
      </c>
      <c r="E272" s="7">
        <f>SUM('[1]7'!G1040)</f>
        <v>2</v>
      </c>
    </row>
    <row r="273" spans="1:5" ht="45" x14ac:dyDescent="0.25">
      <c r="A273" s="8" t="s">
        <v>193</v>
      </c>
      <c r="B273" s="26" t="s">
        <v>96</v>
      </c>
      <c r="C273" s="2"/>
      <c r="D273" s="6"/>
      <c r="E273" s="7">
        <f>SUM(E274)</f>
        <v>103498.1</v>
      </c>
    </row>
    <row r="274" spans="1:5" ht="75" x14ac:dyDescent="0.25">
      <c r="A274" s="8" t="s">
        <v>291</v>
      </c>
      <c r="B274" s="6" t="s">
        <v>243</v>
      </c>
      <c r="C274" s="2"/>
      <c r="D274" s="6"/>
      <c r="E274" s="7">
        <f>E275+E291</f>
        <v>103498.1</v>
      </c>
    </row>
    <row r="275" spans="1:5" ht="75" x14ac:dyDescent="0.25">
      <c r="A275" s="8" t="s">
        <v>292</v>
      </c>
      <c r="B275" s="6" t="s">
        <v>244</v>
      </c>
      <c r="C275" s="2"/>
      <c r="D275" s="6"/>
      <c r="E275" s="7">
        <f>E276+E278+E282+E284+E286+E288+E280</f>
        <v>10672.8</v>
      </c>
    </row>
    <row r="276" spans="1:5" ht="30" x14ac:dyDescent="0.25">
      <c r="A276" s="9" t="s">
        <v>36</v>
      </c>
      <c r="B276" s="23">
        <v>4600100043</v>
      </c>
      <c r="C276" s="2">
        <v>200</v>
      </c>
      <c r="D276" s="6"/>
      <c r="E276" s="7">
        <f>SUM(E277)</f>
        <v>3184.5</v>
      </c>
    </row>
    <row r="277" spans="1:5" x14ac:dyDescent="0.25">
      <c r="A277" s="8" t="s">
        <v>172</v>
      </c>
      <c r="B277" s="23">
        <v>4600100043</v>
      </c>
      <c r="C277" s="2">
        <v>200</v>
      </c>
      <c r="D277" s="6" t="s">
        <v>98</v>
      </c>
      <c r="E277" s="7">
        <f>SUM('[1]7'!G829)</f>
        <v>3184.5</v>
      </c>
    </row>
    <row r="278" spans="1:5" ht="30" x14ac:dyDescent="0.25">
      <c r="A278" s="8" t="s">
        <v>420</v>
      </c>
      <c r="B278" s="6" t="s">
        <v>244</v>
      </c>
      <c r="C278" s="2">
        <v>400</v>
      </c>
      <c r="D278" s="6"/>
      <c r="E278" s="7">
        <f>E279</f>
        <v>300</v>
      </c>
    </row>
    <row r="279" spans="1:5" x14ac:dyDescent="0.25">
      <c r="A279" s="9" t="s">
        <v>53</v>
      </c>
      <c r="B279" s="6" t="s">
        <v>244</v>
      </c>
      <c r="C279" s="2">
        <v>400</v>
      </c>
      <c r="D279" s="6" t="s">
        <v>54</v>
      </c>
      <c r="E279" s="7">
        <f>SUM('[1]7'!G245)</f>
        <v>300</v>
      </c>
    </row>
    <row r="280" spans="1:5" ht="30" x14ac:dyDescent="0.25">
      <c r="A280" s="9" t="s">
        <v>36</v>
      </c>
      <c r="B280" s="23">
        <v>4600100043</v>
      </c>
      <c r="C280" s="2">
        <v>200</v>
      </c>
      <c r="D280" s="6"/>
      <c r="E280" s="7">
        <f>SUM(E281)</f>
        <v>10</v>
      </c>
    </row>
    <row r="281" spans="1:5" ht="30" x14ac:dyDescent="0.25">
      <c r="A281" s="9" t="s">
        <v>12</v>
      </c>
      <c r="B281" s="23">
        <v>4600100043</v>
      </c>
      <c r="C281" s="2">
        <v>200</v>
      </c>
      <c r="D281" s="6" t="s">
        <v>13</v>
      </c>
      <c r="E281" s="7">
        <f>SUM('[1]7'!G987)</f>
        <v>10</v>
      </c>
    </row>
    <row r="282" spans="1:5" ht="30" x14ac:dyDescent="0.25">
      <c r="A282" s="9" t="s">
        <v>11</v>
      </c>
      <c r="B282" s="6" t="s">
        <v>244</v>
      </c>
      <c r="C282" s="2">
        <v>600</v>
      </c>
      <c r="D282" s="6"/>
      <c r="E282" s="7">
        <f>E283</f>
        <v>335</v>
      </c>
    </row>
    <row r="283" spans="1:5" x14ac:dyDescent="0.25">
      <c r="A283" s="8" t="s">
        <v>61</v>
      </c>
      <c r="B283" s="6" t="s">
        <v>244</v>
      </c>
      <c r="C283" s="2">
        <v>600</v>
      </c>
      <c r="D283" s="6" t="s">
        <v>62</v>
      </c>
      <c r="E283" s="7">
        <f>SUM('[1]7'!G373)</f>
        <v>335</v>
      </c>
    </row>
    <row r="284" spans="1:5" ht="30" x14ac:dyDescent="0.25">
      <c r="A284" s="9" t="s">
        <v>36</v>
      </c>
      <c r="B284" s="23">
        <v>4600100043</v>
      </c>
      <c r="C284" s="2">
        <v>200</v>
      </c>
      <c r="D284" s="6"/>
      <c r="E284" s="7">
        <f>SUM(E285)</f>
        <v>4146.6000000000004</v>
      </c>
    </row>
    <row r="285" spans="1:5" x14ac:dyDescent="0.25">
      <c r="A285" s="8" t="s">
        <v>86</v>
      </c>
      <c r="B285" s="23">
        <v>4600100043</v>
      </c>
      <c r="C285" s="2">
        <v>200</v>
      </c>
      <c r="D285" s="6" t="s">
        <v>87</v>
      </c>
      <c r="E285" s="7">
        <f>SUM('[1]7'!G533+'[1]7'!G92)</f>
        <v>4146.6000000000004</v>
      </c>
    </row>
    <row r="286" spans="1:5" ht="30" x14ac:dyDescent="0.25">
      <c r="A286" s="9" t="s">
        <v>11</v>
      </c>
      <c r="B286" s="23">
        <v>4600100043</v>
      </c>
      <c r="C286" s="2">
        <v>600</v>
      </c>
      <c r="D286" s="6"/>
      <c r="E286" s="7">
        <f>SUM(E287)</f>
        <v>2596.6999999999998</v>
      </c>
    </row>
    <row r="287" spans="1:5" x14ac:dyDescent="0.25">
      <c r="A287" s="8" t="s">
        <v>86</v>
      </c>
      <c r="B287" s="23">
        <v>4600100043</v>
      </c>
      <c r="C287" s="2">
        <v>600</v>
      </c>
      <c r="D287" s="6" t="s">
        <v>87</v>
      </c>
      <c r="E287" s="7">
        <f>SUM('[1]7'!G536)</f>
        <v>2596.6999999999998</v>
      </c>
    </row>
    <row r="288" spans="1:5" ht="75" x14ac:dyDescent="0.25">
      <c r="A288" s="8" t="s">
        <v>292</v>
      </c>
      <c r="B288" s="23">
        <v>4600100043</v>
      </c>
      <c r="C288" s="2"/>
      <c r="D288" s="6"/>
      <c r="E288" s="7">
        <f>E289</f>
        <v>100</v>
      </c>
    </row>
    <row r="289" spans="1:5" ht="30" x14ac:dyDescent="0.25">
      <c r="A289" s="9" t="s">
        <v>36</v>
      </c>
      <c r="B289" s="23">
        <v>4600100043</v>
      </c>
      <c r="C289" s="2">
        <v>200</v>
      </c>
      <c r="D289" s="6"/>
      <c r="E289" s="7">
        <f>E290</f>
        <v>100</v>
      </c>
    </row>
    <row r="290" spans="1:5" x14ac:dyDescent="0.25">
      <c r="A290" s="8" t="s">
        <v>99</v>
      </c>
      <c r="B290" s="23">
        <v>4600100043</v>
      </c>
      <c r="C290" s="2">
        <v>200</v>
      </c>
      <c r="D290" s="6" t="s">
        <v>100</v>
      </c>
      <c r="E290" s="7">
        <f>SUM('[1]7'!G1112)</f>
        <v>100</v>
      </c>
    </row>
    <row r="291" spans="1:5" ht="30" x14ac:dyDescent="0.25">
      <c r="A291" s="9" t="s">
        <v>330</v>
      </c>
      <c r="B291" s="12" t="s">
        <v>245</v>
      </c>
      <c r="C291" s="2"/>
      <c r="D291" s="6"/>
      <c r="E291" s="7">
        <f>E292+E297</f>
        <v>92825.3</v>
      </c>
    </row>
    <row r="292" spans="1:5" ht="30" x14ac:dyDescent="0.25">
      <c r="A292" s="9" t="s">
        <v>331</v>
      </c>
      <c r="B292" s="12" t="s">
        <v>245</v>
      </c>
      <c r="C292" s="2"/>
      <c r="D292" s="6"/>
      <c r="E292" s="7">
        <f>SUM(E295+E293)</f>
        <v>88184</v>
      </c>
    </row>
    <row r="293" spans="1:5" ht="30" x14ac:dyDescent="0.25">
      <c r="A293" s="9" t="s">
        <v>36</v>
      </c>
      <c r="B293" s="12" t="s">
        <v>245</v>
      </c>
      <c r="C293" s="2">
        <v>200</v>
      </c>
      <c r="D293" s="6"/>
      <c r="E293" s="7">
        <f>SUM(E294)</f>
        <v>28178.400000000001</v>
      </c>
    </row>
    <row r="294" spans="1:5" x14ac:dyDescent="0.25">
      <c r="A294" s="9" t="s">
        <v>53</v>
      </c>
      <c r="B294" s="12" t="s">
        <v>245</v>
      </c>
      <c r="C294" s="2">
        <v>200</v>
      </c>
      <c r="D294" s="6" t="s">
        <v>54</v>
      </c>
      <c r="E294" s="7">
        <f>SUM('[1]7'!G249)</f>
        <v>28178.400000000001</v>
      </c>
    </row>
    <row r="295" spans="1:5" ht="30" x14ac:dyDescent="0.25">
      <c r="A295" s="15" t="s">
        <v>67</v>
      </c>
      <c r="B295" s="12" t="s">
        <v>245</v>
      </c>
      <c r="C295" s="2">
        <v>600</v>
      </c>
      <c r="D295" s="6"/>
      <c r="E295" s="7">
        <f>SUM(E296)</f>
        <v>60005.599999999999</v>
      </c>
    </row>
    <row r="296" spans="1:5" x14ac:dyDescent="0.25">
      <c r="A296" s="8" t="s">
        <v>61</v>
      </c>
      <c r="B296" s="12" t="s">
        <v>245</v>
      </c>
      <c r="C296" s="2">
        <v>600</v>
      </c>
      <c r="D296" s="6" t="s">
        <v>62</v>
      </c>
      <c r="E296" s="7">
        <f>SUM('[1]7'!G378)</f>
        <v>60005.599999999999</v>
      </c>
    </row>
    <row r="297" spans="1:5" ht="30" x14ac:dyDescent="0.25">
      <c r="A297" s="9" t="s">
        <v>246</v>
      </c>
      <c r="B297" s="12" t="s">
        <v>245</v>
      </c>
      <c r="C297" s="2"/>
      <c r="D297" s="6"/>
      <c r="E297" s="7">
        <f>E300+E298</f>
        <v>4641.2999999999993</v>
      </c>
    </row>
    <row r="298" spans="1:5" ht="30" x14ac:dyDescent="0.25">
      <c r="A298" s="9" t="s">
        <v>36</v>
      </c>
      <c r="B298" s="12" t="s">
        <v>245</v>
      </c>
      <c r="C298" s="2">
        <v>200</v>
      </c>
      <c r="D298" s="6"/>
      <c r="E298" s="7">
        <f>SUM(E299)</f>
        <v>1483.1</v>
      </c>
    </row>
    <row r="299" spans="1:5" x14ac:dyDescent="0.25">
      <c r="A299" s="9" t="s">
        <v>53</v>
      </c>
      <c r="B299" s="12" t="s">
        <v>245</v>
      </c>
      <c r="C299" s="2">
        <v>200</v>
      </c>
      <c r="D299" s="6" t="s">
        <v>54</v>
      </c>
      <c r="E299" s="7">
        <f>SUM('[1]7'!G253)</f>
        <v>1483.1</v>
      </c>
    </row>
    <row r="300" spans="1:5" ht="30" x14ac:dyDescent="0.25">
      <c r="A300" s="15" t="s">
        <v>67</v>
      </c>
      <c r="B300" s="12" t="s">
        <v>245</v>
      </c>
      <c r="C300" s="2">
        <v>600</v>
      </c>
      <c r="D300" s="6"/>
      <c r="E300" s="7">
        <f>E301</f>
        <v>3158.2</v>
      </c>
    </row>
    <row r="301" spans="1:5" x14ac:dyDescent="0.25">
      <c r="A301" s="8" t="s">
        <v>61</v>
      </c>
      <c r="B301" s="12" t="s">
        <v>245</v>
      </c>
      <c r="C301" s="2">
        <v>600</v>
      </c>
      <c r="D301" s="6" t="s">
        <v>62</v>
      </c>
      <c r="E301" s="7">
        <f>SUM('[1]7'!G382)</f>
        <v>3158.2</v>
      </c>
    </row>
    <row r="302" spans="1:5" ht="60" x14ac:dyDescent="0.25">
      <c r="A302" s="8" t="s">
        <v>332</v>
      </c>
      <c r="B302" s="26" t="s">
        <v>101</v>
      </c>
      <c r="C302" s="2"/>
      <c r="D302" s="6"/>
      <c r="E302" s="7">
        <f>E305</f>
        <v>30</v>
      </c>
    </row>
    <row r="303" spans="1:5" ht="60" x14ac:dyDescent="0.25">
      <c r="A303" s="8" t="s">
        <v>407</v>
      </c>
      <c r="B303" s="6" t="s">
        <v>247</v>
      </c>
      <c r="C303" s="2"/>
      <c r="D303" s="6"/>
      <c r="E303" s="7">
        <f>SUM(E305)</f>
        <v>30</v>
      </c>
    </row>
    <row r="304" spans="1:5" ht="60" x14ac:dyDescent="0.25">
      <c r="A304" s="8" t="s">
        <v>248</v>
      </c>
      <c r="B304" s="26" t="s">
        <v>102</v>
      </c>
      <c r="C304" s="2"/>
      <c r="D304" s="6"/>
      <c r="E304" s="7">
        <f>SUM(E305)</f>
        <v>30</v>
      </c>
    </row>
    <row r="305" spans="1:5" ht="30" x14ac:dyDescent="0.25">
      <c r="A305" s="9" t="s">
        <v>36</v>
      </c>
      <c r="B305" s="26" t="s">
        <v>102</v>
      </c>
      <c r="C305" s="2">
        <v>200</v>
      </c>
      <c r="D305" s="6"/>
      <c r="E305" s="7">
        <f>E306</f>
        <v>30</v>
      </c>
    </row>
    <row r="306" spans="1:5" x14ac:dyDescent="0.25">
      <c r="A306" s="8" t="s">
        <v>103</v>
      </c>
      <c r="B306" s="26" t="s">
        <v>102</v>
      </c>
      <c r="C306" s="2">
        <v>200</v>
      </c>
      <c r="D306" s="6" t="s">
        <v>104</v>
      </c>
      <c r="E306" s="7">
        <f>SUM('[1]7'!G948)</f>
        <v>30</v>
      </c>
    </row>
    <row r="307" spans="1:5" ht="45" x14ac:dyDescent="0.25">
      <c r="A307" s="9" t="s">
        <v>333</v>
      </c>
      <c r="B307" s="23">
        <v>4800000000</v>
      </c>
      <c r="C307" s="2"/>
      <c r="D307" s="6"/>
      <c r="E307" s="7">
        <f>SUM(E309)</f>
        <v>151.19999999999999</v>
      </c>
    </row>
    <row r="308" spans="1:5" ht="75" x14ac:dyDescent="0.25">
      <c r="A308" s="8" t="s">
        <v>334</v>
      </c>
      <c r="B308" s="6" t="s">
        <v>249</v>
      </c>
      <c r="C308" s="2"/>
      <c r="D308" s="6"/>
      <c r="E308" s="7">
        <f>SUM(E309)</f>
        <v>151.19999999999999</v>
      </c>
    </row>
    <row r="309" spans="1:5" ht="75" x14ac:dyDescent="0.25">
      <c r="A309" s="8" t="s">
        <v>335</v>
      </c>
      <c r="B309" s="6" t="s">
        <v>105</v>
      </c>
      <c r="C309" s="6"/>
      <c r="D309" s="6"/>
      <c r="E309" s="7">
        <f>SUM(E312+E310)</f>
        <v>151.19999999999999</v>
      </c>
    </row>
    <row r="310" spans="1:5" ht="30" x14ac:dyDescent="0.25">
      <c r="A310" s="9" t="s">
        <v>36</v>
      </c>
      <c r="B310" s="6" t="s">
        <v>105</v>
      </c>
      <c r="C310" s="6" t="s">
        <v>22</v>
      </c>
      <c r="D310" s="6"/>
      <c r="E310" s="7">
        <f>SUM(E311)</f>
        <v>51.2</v>
      </c>
    </row>
    <row r="311" spans="1:5" x14ac:dyDescent="0.25">
      <c r="A311" s="8" t="s">
        <v>172</v>
      </c>
      <c r="B311" s="6" t="s">
        <v>105</v>
      </c>
      <c r="C311" s="6" t="s">
        <v>22</v>
      </c>
      <c r="D311" s="6" t="s">
        <v>98</v>
      </c>
      <c r="E311" s="7">
        <f>SUM('[1]7'!G836)</f>
        <v>51.2</v>
      </c>
    </row>
    <row r="312" spans="1:5" ht="30" x14ac:dyDescent="0.25">
      <c r="A312" s="15" t="s">
        <v>67</v>
      </c>
      <c r="B312" s="6">
        <v>4800100044</v>
      </c>
      <c r="C312" s="6" t="s">
        <v>83</v>
      </c>
      <c r="D312" s="6"/>
      <c r="E312" s="7">
        <f>SUM(E313)</f>
        <v>100</v>
      </c>
    </row>
    <row r="313" spans="1:5" x14ac:dyDescent="0.25">
      <c r="A313" s="8" t="s">
        <v>86</v>
      </c>
      <c r="B313" s="6">
        <v>4800100044</v>
      </c>
      <c r="C313" s="6" t="s">
        <v>83</v>
      </c>
      <c r="D313" s="6" t="s">
        <v>87</v>
      </c>
      <c r="E313" s="7">
        <f>SUM('[1]7'!G542)</f>
        <v>100</v>
      </c>
    </row>
    <row r="314" spans="1:5" ht="45" x14ac:dyDescent="0.25">
      <c r="A314" s="15" t="s">
        <v>336</v>
      </c>
      <c r="B314" s="6" t="s">
        <v>106</v>
      </c>
      <c r="C314" s="2"/>
      <c r="D314" s="6"/>
      <c r="E314" s="7">
        <f>SUM(E315)</f>
        <v>6532.7000000000007</v>
      </c>
    </row>
    <row r="315" spans="1:5" ht="75" x14ac:dyDescent="0.25">
      <c r="A315" s="15" t="s">
        <v>250</v>
      </c>
      <c r="B315" s="6" t="s">
        <v>251</v>
      </c>
      <c r="C315" s="2"/>
      <c r="D315" s="6"/>
      <c r="E315" s="7">
        <f>SUM(E316+E322+E319)</f>
        <v>6532.7000000000007</v>
      </c>
    </row>
    <row r="316" spans="1:5" ht="75" x14ac:dyDescent="0.25">
      <c r="A316" s="27" t="s">
        <v>252</v>
      </c>
      <c r="B316" s="6">
        <v>4900100096</v>
      </c>
      <c r="C316" s="2"/>
      <c r="D316" s="6"/>
      <c r="E316" s="7">
        <f>SUM(E317)</f>
        <v>378.8</v>
      </c>
    </row>
    <row r="317" spans="1:5" ht="30" x14ac:dyDescent="0.25">
      <c r="A317" s="9" t="s">
        <v>36</v>
      </c>
      <c r="B317" s="6">
        <v>4900100096</v>
      </c>
      <c r="C317" s="2">
        <v>200</v>
      </c>
      <c r="D317" s="6"/>
      <c r="E317" s="7">
        <f>SUM(E318)</f>
        <v>378.8</v>
      </c>
    </row>
    <row r="318" spans="1:5" ht="45" x14ac:dyDescent="0.25">
      <c r="A318" s="8" t="s">
        <v>337</v>
      </c>
      <c r="B318" s="6">
        <v>4900100096</v>
      </c>
      <c r="C318" s="2">
        <v>200</v>
      </c>
      <c r="D318" s="6" t="s">
        <v>107</v>
      </c>
      <c r="E318" s="7">
        <f>SUM('[1]7'!G909)</f>
        <v>378.8</v>
      </c>
    </row>
    <row r="319" spans="1:5" ht="30" x14ac:dyDescent="0.25">
      <c r="A319" s="9" t="s">
        <v>36</v>
      </c>
      <c r="B319" s="6">
        <v>4900100096</v>
      </c>
      <c r="C319" s="2">
        <v>200</v>
      </c>
      <c r="D319" s="6"/>
      <c r="E319" s="7">
        <f>SUM(E320+E321)</f>
        <v>37.5</v>
      </c>
    </row>
    <row r="320" spans="1:5" x14ac:dyDescent="0.25">
      <c r="A320" s="8" t="s">
        <v>86</v>
      </c>
      <c r="B320" s="6">
        <v>4900100096</v>
      </c>
      <c r="C320" s="2">
        <v>200</v>
      </c>
      <c r="D320" s="6" t="s">
        <v>87</v>
      </c>
      <c r="E320" s="7">
        <f>SUM('[1]7'!G548)</f>
        <v>26</v>
      </c>
    </row>
    <row r="321" spans="1:5" ht="30" x14ac:dyDescent="0.25">
      <c r="A321" s="8" t="s">
        <v>12</v>
      </c>
      <c r="B321" s="6">
        <v>4900100096</v>
      </c>
      <c r="C321" s="2">
        <v>200</v>
      </c>
      <c r="D321" s="6" t="s">
        <v>13</v>
      </c>
      <c r="E321" s="7">
        <f>SUM('[1]7'!G1009)</f>
        <v>11.5</v>
      </c>
    </row>
    <row r="322" spans="1:5" ht="45" x14ac:dyDescent="0.25">
      <c r="A322" s="15" t="s">
        <v>108</v>
      </c>
      <c r="B322" s="6">
        <v>4900100045</v>
      </c>
      <c r="C322" s="2"/>
      <c r="D322" s="6"/>
      <c r="E322" s="7">
        <f>E323+E326+E327</f>
        <v>6116.4000000000005</v>
      </c>
    </row>
    <row r="323" spans="1:5" ht="75" x14ac:dyDescent="0.25">
      <c r="A323" s="15" t="s">
        <v>20</v>
      </c>
      <c r="B323" s="6">
        <v>4900100045</v>
      </c>
      <c r="C323" s="2">
        <v>100</v>
      </c>
      <c r="D323" s="6"/>
      <c r="E323" s="7">
        <f>SUM(E324)</f>
        <v>5827.9000000000005</v>
      </c>
    </row>
    <row r="324" spans="1:5" ht="45" x14ac:dyDescent="0.25">
      <c r="A324" s="8" t="s">
        <v>337</v>
      </c>
      <c r="B324" s="6">
        <v>4900100045</v>
      </c>
      <c r="C324" s="2">
        <v>100</v>
      </c>
      <c r="D324" s="6" t="s">
        <v>107</v>
      </c>
      <c r="E324" s="7">
        <f>SUM('[1]7'!G913)</f>
        <v>5827.9000000000005</v>
      </c>
    </row>
    <row r="325" spans="1:5" ht="30" x14ac:dyDescent="0.25">
      <c r="A325" s="9" t="s">
        <v>36</v>
      </c>
      <c r="B325" s="6">
        <v>4900100045</v>
      </c>
      <c r="C325" s="2">
        <v>200</v>
      </c>
      <c r="D325" s="6"/>
      <c r="E325" s="7">
        <f>E326</f>
        <v>185.5</v>
      </c>
    </row>
    <row r="326" spans="1:5" ht="45" x14ac:dyDescent="0.25">
      <c r="A326" s="8" t="s">
        <v>337</v>
      </c>
      <c r="B326" s="6">
        <v>4900100045</v>
      </c>
      <c r="C326" s="2">
        <v>200</v>
      </c>
      <c r="D326" s="6" t="s">
        <v>107</v>
      </c>
      <c r="E326" s="7">
        <f>SUM('[1]7'!G918)</f>
        <v>185.5</v>
      </c>
    </row>
    <row r="327" spans="1:5" ht="30" x14ac:dyDescent="0.25">
      <c r="A327" s="8" t="s">
        <v>12</v>
      </c>
      <c r="B327" s="6">
        <v>4900100045</v>
      </c>
      <c r="C327" s="2">
        <v>200</v>
      </c>
      <c r="D327" s="6" t="s">
        <v>13</v>
      </c>
      <c r="E327" s="7">
        <f>SUM('[1]7'!G1005)</f>
        <v>103</v>
      </c>
    </row>
    <row r="328" spans="1:5" ht="45" x14ac:dyDescent="0.25">
      <c r="A328" s="9" t="s">
        <v>297</v>
      </c>
      <c r="B328" s="2">
        <v>5000000000</v>
      </c>
      <c r="C328" s="2"/>
      <c r="D328" s="6"/>
      <c r="E328" s="7">
        <f>E331</f>
        <v>3.6</v>
      </c>
    </row>
    <row r="329" spans="1:5" ht="45" x14ac:dyDescent="0.25">
      <c r="A329" s="9" t="s">
        <v>253</v>
      </c>
      <c r="B329" s="2">
        <v>5000100000</v>
      </c>
      <c r="C329" s="2"/>
      <c r="D329" s="6"/>
      <c r="E329" s="7">
        <f>SUM(E330)</f>
        <v>3.6</v>
      </c>
    </row>
    <row r="330" spans="1:5" ht="30" x14ac:dyDescent="0.25">
      <c r="A330" s="9" t="s">
        <v>254</v>
      </c>
      <c r="B330" s="2">
        <v>5000100046</v>
      </c>
      <c r="C330" s="2"/>
      <c r="D330" s="6"/>
      <c r="E330" s="7">
        <f>SUM(E331)</f>
        <v>3.6</v>
      </c>
    </row>
    <row r="331" spans="1:5" ht="30" x14ac:dyDescent="0.25">
      <c r="A331" s="9" t="s">
        <v>36</v>
      </c>
      <c r="B331" s="2">
        <v>5000100046</v>
      </c>
      <c r="C331" s="2">
        <v>200</v>
      </c>
      <c r="D331" s="6"/>
      <c r="E331" s="7">
        <f>E332</f>
        <v>3.6</v>
      </c>
    </row>
    <row r="332" spans="1:5" ht="30" x14ac:dyDescent="0.25">
      <c r="A332" s="8" t="s">
        <v>12</v>
      </c>
      <c r="B332" s="2">
        <v>5000100046</v>
      </c>
      <c r="C332" s="2">
        <v>200</v>
      </c>
      <c r="D332" s="6" t="s">
        <v>13</v>
      </c>
      <c r="E332" s="7">
        <f>SUM('[1]7'!G993)</f>
        <v>3.6</v>
      </c>
    </row>
    <row r="333" spans="1:5" ht="45" x14ac:dyDescent="0.25">
      <c r="A333" s="15" t="s">
        <v>338</v>
      </c>
      <c r="B333" s="26" t="s">
        <v>109</v>
      </c>
      <c r="C333" s="2"/>
      <c r="D333" s="6"/>
      <c r="E333" s="7">
        <f>E336</f>
        <v>9</v>
      </c>
    </row>
    <row r="334" spans="1:5" ht="60" x14ac:dyDescent="0.25">
      <c r="A334" s="15" t="s">
        <v>255</v>
      </c>
      <c r="B334" s="23">
        <v>5100100000</v>
      </c>
      <c r="C334" s="2"/>
      <c r="D334" s="6"/>
      <c r="E334" s="7">
        <f>E336</f>
        <v>9</v>
      </c>
    </row>
    <row r="335" spans="1:5" ht="60" x14ac:dyDescent="0.25">
      <c r="A335" s="15" t="s">
        <v>256</v>
      </c>
      <c r="B335" s="23">
        <v>5100100047</v>
      </c>
      <c r="C335" s="2"/>
      <c r="D335" s="6"/>
      <c r="E335" s="7">
        <f>SUM(E336)</f>
        <v>9</v>
      </c>
    </row>
    <row r="336" spans="1:5" ht="30" x14ac:dyDescent="0.25">
      <c r="A336" s="9" t="s">
        <v>36</v>
      </c>
      <c r="B336" s="23">
        <v>5100100047</v>
      </c>
      <c r="C336" s="2">
        <v>200</v>
      </c>
      <c r="D336" s="6"/>
      <c r="E336" s="7">
        <f>E337</f>
        <v>9</v>
      </c>
    </row>
    <row r="337" spans="1:5" ht="30" x14ac:dyDescent="0.25">
      <c r="A337" s="8" t="s">
        <v>110</v>
      </c>
      <c r="B337" s="23">
        <v>5100100047</v>
      </c>
      <c r="C337" s="2">
        <v>200</v>
      </c>
      <c r="D337" s="6" t="s">
        <v>111</v>
      </c>
      <c r="E337" s="7">
        <f>SUM('[1]7'!G927)</f>
        <v>9</v>
      </c>
    </row>
    <row r="338" spans="1:5" ht="60" x14ac:dyDescent="0.25">
      <c r="A338" s="15" t="s">
        <v>339</v>
      </c>
      <c r="B338" s="26" t="s">
        <v>112</v>
      </c>
      <c r="C338" s="2"/>
      <c r="D338" s="6"/>
      <c r="E338" s="7">
        <f>E341</f>
        <v>8.4</v>
      </c>
    </row>
    <row r="339" spans="1:5" ht="75" x14ac:dyDescent="0.25">
      <c r="A339" s="15" t="s">
        <v>257</v>
      </c>
      <c r="B339" s="6" t="s">
        <v>258</v>
      </c>
      <c r="C339" s="2"/>
      <c r="D339" s="6"/>
      <c r="E339" s="7">
        <f>E341</f>
        <v>8.4</v>
      </c>
    </row>
    <row r="340" spans="1:5" ht="60" x14ac:dyDescent="0.25">
      <c r="A340" s="15" t="s">
        <v>259</v>
      </c>
      <c r="B340" s="6" t="s">
        <v>113</v>
      </c>
      <c r="C340" s="2"/>
      <c r="D340" s="6"/>
      <c r="E340" s="7">
        <f>SUM(E341)</f>
        <v>8.4</v>
      </c>
    </row>
    <row r="341" spans="1:5" ht="30" x14ac:dyDescent="0.25">
      <c r="A341" s="9" t="s">
        <v>36</v>
      </c>
      <c r="B341" s="26" t="s">
        <v>113</v>
      </c>
      <c r="C341" s="2">
        <v>200</v>
      </c>
      <c r="D341" s="6"/>
      <c r="E341" s="7">
        <f>E342</f>
        <v>8.4</v>
      </c>
    </row>
    <row r="342" spans="1:5" ht="30" x14ac:dyDescent="0.25">
      <c r="A342" s="8" t="s">
        <v>110</v>
      </c>
      <c r="B342" s="26" t="s">
        <v>113</v>
      </c>
      <c r="C342" s="2">
        <v>200</v>
      </c>
      <c r="D342" s="6" t="s">
        <v>111</v>
      </c>
      <c r="E342" s="7">
        <f>SUM('[1]7'!G933)</f>
        <v>8.4</v>
      </c>
    </row>
    <row r="343" spans="1:5" ht="45" x14ac:dyDescent="0.25">
      <c r="A343" s="8" t="s">
        <v>340</v>
      </c>
      <c r="B343" s="26" t="s">
        <v>114</v>
      </c>
      <c r="C343" s="2"/>
      <c r="D343" s="6"/>
      <c r="E343" s="7">
        <f>SUM(E344+E363)</f>
        <v>1377.4</v>
      </c>
    </row>
    <row r="344" spans="1:5" ht="75" x14ac:dyDescent="0.25">
      <c r="A344" s="8" t="s">
        <v>341</v>
      </c>
      <c r="B344" s="23">
        <v>5300100000</v>
      </c>
      <c r="C344" s="2"/>
      <c r="D344" s="6"/>
      <c r="E344" s="7">
        <f>SUM(E345+E360)</f>
        <v>1347.4</v>
      </c>
    </row>
    <row r="345" spans="1:5" ht="60" x14ac:dyDescent="0.25">
      <c r="A345" s="8" t="s">
        <v>342</v>
      </c>
      <c r="B345" s="26" t="s">
        <v>115</v>
      </c>
      <c r="C345" s="2"/>
      <c r="D345" s="6"/>
      <c r="E345" s="7">
        <f>SUM(E346+E348+E350+E352+E354+E356+E358)</f>
        <v>1322.6000000000001</v>
      </c>
    </row>
    <row r="346" spans="1:5" ht="30" x14ac:dyDescent="0.25">
      <c r="A346" s="9" t="s">
        <v>36</v>
      </c>
      <c r="B346" s="26" t="s">
        <v>115</v>
      </c>
      <c r="C346" s="2">
        <v>200</v>
      </c>
      <c r="D346" s="6"/>
      <c r="E346" s="7">
        <f>E347</f>
        <v>1082.0999999999999</v>
      </c>
    </row>
    <row r="347" spans="1:5" x14ac:dyDescent="0.25">
      <c r="A347" s="8" t="s">
        <v>97</v>
      </c>
      <c r="B347" s="26" t="s">
        <v>115</v>
      </c>
      <c r="C347" s="2">
        <v>200</v>
      </c>
      <c r="D347" s="6" t="s">
        <v>98</v>
      </c>
      <c r="E347" s="7">
        <f>SUM('[1]7'!G842+'[1]7'!G653+'[1]7'!G1180)</f>
        <v>1082.0999999999999</v>
      </c>
    </row>
    <row r="348" spans="1:5" ht="30" x14ac:dyDescent="0.25">
      <c r="A348" s="9" t="s">
        <v>36</v>
      </c>
      <c r="B348" s="26" t="s">
        <v>115</v>
      </c>
      <c r="C348" s="2">
        <v>200</v>
      </c>
      <c r="D348" s="6"/>
      <c r="E348" s="7">
        <f>E349</f>
        <v>53.4</v>
      </c>
    </row>
    <row r="349" spans="1:5" ht="30" x14ac:dyDescent="0.25">
      <c r="A349" s="8" t="s">
        <v>12</v>
      </c>
      <c r="B349" s="26" t="s">
        <v>115</v>
      </c>
      <c r="C349" s="2">
        <v>200</v>
      </c>
      <c r="D349" s="6" t="s">
        <v>13</v>
      </c>
      <c r="E349" s="7">
        <f>SUM('[1]7'!G82+'[1]7'!G448+'[1]7'!G689+'[1]7'!G999)</f>
        <v>53.4</v>
      </c>
    </row>
    <row r="350" spans="1:5" ht="30" x14ac:dyDescent="0.25">
      <c r="A350" s="9" t="s">
        <v>11</v>
      </c>
      <c r="B350" s="26" t="s">
        <v>115</v>
      </c>
      <c r="C350" s="2">
        <v>600</v>
      </c>
      <c r="D350" s="6"/>
      <c r="E350" s="7">
        <f>E351</f>
        <v>57.9</v>
      </c>
    </row>
    <row r="351" spans="1:5" ht="30" x14ac:dyDescent="0.25">
      <c r="A351" s="8" t="s">
        <v>12</v>
      </c>
      <c r="B351" s="26" t="s">
        <v>115</v>
      </c>
      <c r="C351" s="2">
        <v>600</v>
      </c>
      <c r="D351" s="6" t="s">
        <v>13</v>
      </c>
      <c r="E351" s="7">
        <f>SUM('[1]7'!G85+'[1]7'!G451)</f>
        <v>57.9</v>
      </c>
    </row>
    <row r="352" spans="1:5" ht="30" x14ac:dyDescent="0.25">
      <c r="A352" s="9" t="s">
        <v>36</v>
      </c>
      <c r="B352" s="26" t="s">
        <v>115</v>
      </c>
      <c r="C352" s="2">
        <v>200</v>
      </c>
      <c r="D352" s="6"/>
      <c r="E352" s="7">
        <f>SUM(E353)</f>
        <v>43</v>
      </c>
    </row>
    <row r="353" spans="1:5" x14ac:dyDescent="0.25">
      <c r="A353" s="8" t="s">
        <v>86</v>
      </c>
      <c r="B353" s="26" t="s">
        <v>115</v>
      </c>
      <c r="C353" s="2">
        <v>200</v>
      </c>
      <c r="D353" s="6" t="s">
        <v>87</v>
      </c>
      <c r="E353" s="7">
        <f>SUM('[1]7'!G554)</f>
        <v>43</v>
      </c>
    </row>
    <row r="354" spans="1:5" ht="30" x14ac:dyDescent="0.25">
      <c r="A354" s="9" t="s">
        <v>11</v>
      </c>
      <c r="B354" s="26" t="s">
        <v>115</v>
      </c>
      <c r="C354" s="2">
        <v>600</v>
      </c>
      <c r="D354" s="6"/>
      <c r="E354" s="7">
        <f>SUM(E355)</f>
        <v>67.7</v>
      </c>
    </row>
    <row r="355" spans="1:5" x14ac:dyDescent="0.25">
      <c r="A355" s="8" t="s">
        <v>86</v>
      </c>
      <c r="B355" s="26" t="s">
        <v>115</v>
      </c>
      <c r="C355" s="2">
        <v>600</v>
      </c>
      <c r="D355" s="6" t="s">
        <v>87</v>
      </c>
      <c r="E355" s="7">
        <f>SUM('[1]7'!G557)</f>
        <v>67.7</v>
      </c>
    </row>
    <row r="356" spans="1:5" ht="30" x14ac:dyDescent="0.25">
      <c r="A356" s="9" t="s">
        <v>36</v>
      </c>
      <c r="B356" s="26" t="s">
        <v>115</v>
      </c>
      <c r="C356" s="2">
        <v>200</v>
      </c>
      <c r="D356" s="6"/>
      <c r="E356" s="7">
        <f>SUM(E357)</f>
        <v>3.5</v>
      </c>
    </row>
    <row r="357" spans="1:5" x14ac:dyDescent="0.25">
      <c r="A357" s="8" t="s">
        <v>116</v>
      </c>
      <c r="B357" s="26" t="s">
        <v>115</v>
      </c>
      <c r="C357" s="2">
        <v>200</v>
      </c>
      <c r="D357" s="6" t="s">
        <v>38</v>
      </c>
      <c r="E357" s="7">
        <f>SUM('[1]7'!G179)</f>
        <v>3.5</v>
      </c>
    </row>
    <row r="358" spans="1:5" ht="30" x14ac:dyDescent="0.25">
      <c r="A358" s="9" t="s">
        <v>11</v>
      </c>
      <c r="B358" s="26" t="s">
        <v>115</v>
      </c>
      <c r="C358" s="2">
        <v>600</v>
      </c>
      <c r="D358" s="6"/>
      <c r="E358" s="7">
        <f>SUM(E359)</f>
        <v>15</v>
      </c>
    </row>
    <row r="359" spans="1:5" x14ac:dyDescent="0.25">
      <c r="A359" s="8" t="s">
        <v>116</v>
      </c>
      <c r="B359" s="26" t="s">
        <v>115</v>
      </c>
      <c r="C359" s="2">
        <v>600</v>
      </c>
      <c r="D359" s="6" t="s">
        <v>38</v>
      </c>
      <c r="E359" s="7">
        <f>SUM('[1]7'!G182)</f>
        <v>15</v>
      </c>
    </row>
    <row r="360" spans="1:5" ht="75" x14ac:dyDescent="0.25">
      <c r="A360" s="9" t="s">
        <v>400</v>
      </c>
      <c r="B360" s="23">
        <v>5300174050</v>
      </c>
      <c r="C360" s="2"/>
      <c r="D360" s="6"/>
      <c r="E360" s="7">
        <f>SUM(E361)</f>
        <v>24.8</v>
      </c>
    </row>
    <row r="361" spans="1:5" ht="30" x14ac:dyDescent="0.25">
      <c r="A361" s="9" t="s">
        <v>36</v>
      </c>
      <c r="B361" s="23">
        <v>5300174050</v>
      </c>
      <c r="C361" s="2">
        <v>200</v>
      </c>
      <c r="D361" s="6"/>
      <c r="E361" s="7">
        <f>SUM(E362)</f>
        <v>24.8</v>
      </c>
    </row>
    <row r="362" spans="1:5" x14ac:dyDescent="0.25">
      <c r="A362" s="8" t="s">
        <v>97</v>
      </c>
      <c r="B362" s="23">
        <v>5300174050</v>
      </c>
      <c r="C362" s="2">
        <v>200</v>
      </c>
      <c r="D362" s="6" t="s">
        <v>98</v>
      </c>
      <c r="E362" s="7">
        <f>SUM('[1]7'!G846)</f>
        <v>24.8</v>
      </c>
    </row>
    <row r="363" spans="1:5" ht="30" x14ac:dyDescent="0.25">
      <c r="A363" s="9" t="s">
        <v>408</v>
      </c>
      <c r="B363" s="6" t="s">
        <v>409</v>
      </c>
      <c r="C363" s="2"/>
      <c r="D363" s="6"/>
      <c r="E363" s="7">
        <f>SUM(E364)</f>
        <v>30</v>
      </c>
    </row>
    <row r="364" spans="1:5" ht="30" x14ac:dyDescent="0.25">
      <c r="A364" s="9" t="s">
        <v>382</v>
      </c>
      <c r="B364" s="6" t="s">
        <v>410</v>
      </c>
      <c r="C364" s="2"/>
      <c r="D364" s="6"/>
      <c r="E364" s="7">
        <f>SUM(E365)</f>
        <v>30</v>
      </c>
    </row>
    <row r="365" spans="1:5" ht="30" x14ac:dyDescent="0.25">
      <c r="A365" s="9" t="s">
        <v>36</v>
      </c>
      <c r="B365" s="6" t="s">
        <v>410</v>
      </c>
      <c r="C365" s="2">
        <v>200</v>
      </c>
      <c r="D365" s="6"/>
      <c r="E365" s="7">
        <f>SUM(E366)</f>
        <v>30</v>
      </c>
    </row>
    <row r="366" spans="1:5" x14ac:dyDescent="0.25">
      <c r="A366" s="8" t="s">
        <v>97</v>
      </c>
      <c r="B366" s="6" t="s">
        <v>410</v>
      </c>
      <c r="C366" s="2">
        <v>200</v>
      </c>
      <c r="D366" s="6" t="s">
        <v>98</v>
      </c>
      <c r="E366" s="7">
        <f>SUM('[1]7'!G851)</f>
        <v>30</v>
      </c>
    </row>
    <row r="367" spans="1:5" ht="45" x14ac:dyDescent="0.25">
      <c r="A367" s="8" t="s">
        <v>343</v>
      </c>
      <c r="B367" s="6" t="s">
        <v>260</v>
      </c>
      <c r="C367" s="2"/>
      <c r="D367" s="6"/>
      <c r="E367" s="7">
        <f>E369+E372</f>
        <v>2136.6</v>
      </c>
    </row>
    <row r="368" spans="1:5" ht="75" x14ac:dyDescent="0.25">
      <c r="A368" s="8" t="s">
        <v>261</v>
      </c>
      <c r="B368" s="23">
        <v>8900100000</v>
      </c>
      <c r="C368" s="2"/>
      <c r="D368" s="6"/>
      <c r="E368" s="7">
        <f>SUM(E369)</f>
        <v>1119.7</v>
      </c>
    </row>
    <row r="369" spans="1:5" ht="60" x14ac:dyDescent="0.25">
      <c r="A369" s="9" t="s">
        <v>262</v>
      </c>
      <c r="B369" s="23">
        <v>8900100050</v>
      </c>
      <c r="C369" s="2"/>
      <c r="D369" s="6"/>
      <c r="E369" s="7">
        <f>SUM(E370)</f>
        <v>1119.7</v>
      </c>
    </row>
    <row r="370" spans="1:5" ht="30" x14ac:dyDescent="0.25">
      <c r="A370" s="9" t="s">
        <v>36</v>
      </c>
      <c r="B370" s="23">
        <v>8900100050</v>
      </c>
      <c r="C370" s="2">
        <v>200</v>
      </c>
      <c r="D370" s="6"/>
      <c r="E370" s="7">
        <f>SUM(E371)</f>
        <v>1119.7</v>
      </c>
    </row>
    <row r="371" spans="1:5" ht="30" x14ac:dyDescent="0.25">
      <c r="A371" s="8" t="s">
        <v>117</v>
      </c>
      <c r="B371" s="23">
        <v>8900100050</v>
      </c>
      <c r="C371" s="2">
        <v>200</v>
      </c>
      <c r="D371" s="6" t="s">
        <v>118</v>
      </c>
      <c r="E371" s="7">
        <f>SUM('[1]7'!G956)</f>
        <v>1119.7</v>
      </c>
    </row>
    <row r="372" spans="1:5" ht="75" x14ac:dyDescent="0.25">
      <c r="A372" s="9" t="s">
        <v>411</v>
      </c>
      <c r="B372" s="23">
        <v>8900200000</v>
      </c>
      <c r="C372" s="2"/>
      <c r="D372" s="6"/>
      <c r="E372" s="7">
        <f>SUM(E373)</f>
        <v>1016.9</v>
      </c>
    </row>
    <row r="373" spans="1:5" ht="90" x14ac:dyDescent="0.25">
      <c r="A373" s="9" t="s">
        <v>412</v>
      </c>
      <c r="B373" s="23">
        <v>8900200051</v>
      </c>
      <c r="C373" s="2"/>
      <c r="D373" s="6"/>
      <c r="E373" s="7">
        <f>SUM(E374)</f>
        <v>1016.9</v>
      </c>
    </row>
    <row r="374" spans="1:5" x14ac:dyDescent="0.25">
      <c r="A374" s="8" t="s">
        <v>141</v>
      </c>
      <c r="B374" s="23">
        <v>8900200051</v>
      </c>
      <c r="C374" s="2">
        <v>500</v>
      </c>
      <c r="D374" s="6"/>
      <c r="E374" s="7">
        <f>SUM(E375)</f>
        <v>1016.9</v>
      </c>
    </row>
    <row r="375" spans="1:5" x14ac:dyDescent="0.25">
      <c r="A375" s="8" t="s">
        <v>393</v>
      </c>
      <c r="B375" s="23">
        <v>8900200051</v>
      </c>
      <c r="C375" s="2">
        <v>500</v>
      </c>
      <c r="D375" s="6" t="s">
        <v>394</v>
      </c>
      <c r="E375" s="7">
        <f>SUM('[1]7'!G717)</f>
        <v>1016.9</v>
      </c>
    </row>
    <row r="376" spans="1:5" ht="60" x14ac:dyDescent="0.25">
      <c r="A376" s="15" t="s">
        <v>344</v>
      </c>
      <c r="B376" s="6" t="s">
        <v>189</v>
      </c>
      <c r="C376" s="2"/>
      <c r="D376" s="6"/>
      <c r="E376" s="7">
        <f>E377+E400+E408</f>
        <v>5161.2000000000007</v>
      </c>
    </row>
    <row r="377" spans="1:5" ht="45" x14ac:dyDescent="0.25">
      <c r="A377" s="15" t="s">
        <v>345</v>
      </c>
      <c r="B377" s="28">
        <v>5410000000</v>
      </c>
      <c r="C377" s="2"/>
      <c r="D377" s="6"/>
      <c r="E377" s="7">
        <f>E378</f>
        <v>4616.2000000000007</v>
      </c>
    </row>
    <row r="378" spans="1:5" ht="60" x14ac:dyDescent="0.25">
      <c r="A378" s="15" t="s">
        <v>263</v>
      </c>
      <c r="B378" s="28">
        <v>5410100000</v>
      </c>
      <c r="C378" s="2"/>
      <c r="D378" s="6"/>
      <c r="E378" s="7">
        <f>E379+E389+E384</f>
        <v>4616.2000000000007</v>
      </c>
    </row>
    <row r="379" spans="1:5" ht="105" x14ac:dyDescent="0.25">
      <c r="A379" s="8" t="s">
        <v>433</v>
      </c>
      <c r="B379" s="26" t="s">
        <v>119</v>
      </c>
      <c r="C379" s="2"/>
      <c r="D379" s="6"/>
      <c r="E379" s="7">
        <f>SUM(E380+E382)</f>
        <v>2137.4</v>
      </c>
    </row>
    <row r="380" spans="1:5" ht="30" x14ac:dyDescent="0.25">
      <c r="A380" s="9" t="s">
        <v>36</v>
      </c>
      <c r="B380" s="26" t="s">
        <v>119</v>
      </c>
      <c r="C380" s="2">
        <v>200</v>
      </c>
      <c r="D380" s="6"/>
      <c r="E380" s="7">
        <f>SUM(E381)</f>
        <v>68.400000000000006</v>
      </c>
    </row>
    <row r="381" spans="1:5" x14ac:dyDescent="0.25">
      <c r="A381" s="8" t="s">
        <v>53</v>
      </c>
      <c r="B381" s="26" t="s">
        <v>119</v>
      </c>
      <c r="C381" s="2">
        <v>200</v>
      </c>
      <c r="D381" s="6" t="s">
        <v>54</v>
      </c>
      <c r="E381" s="7">
        <f>SUM('[1]7'!G260)</f>
        <v>68.400000000000006</v>
      </c>
    </row>
    <row r="382" spans="1:5" ht="30" x14ac:dyDescent="0.25">
      <c r="A382" s="9" t="s">
        <v>11</v>
      </c>
      <c r="B382" s="26" t="s">
        <v>119</v>
      </c>
      <c r="C382" s="2">
        <v>600</v>
      </c>
      <c r="D382" s="6"/>
      <c r="E382" s="7">
        <f>SUM(E383)</f>
        <v>2069</v>
      </c>
    </row>
    <row r="383" spans="1:5" x14ac:dyDescent="0.25">
      <c r="A383" s="8" t="s">
        <v>61</v>
      </c>
      <c r="B383" s="26" t="s">
        <v>119</v>
      </c>
      <c r="C383" s="2">
        <v>600</v>
      </c>
      <c r="D383" s="6" t="s">
        <v>62</v>
      </c>
      <c r="E383" s="7">
        <f>SUM('[1]7'!G393)</f>
        <v>2069</v>
      </c>
    </row>
    <row r="384" spans="1:5" ht="105" x14ac:dyDescent="0.25">
      <c r="A384" s="8" t="s">
        <v>432</v>
      </c>
      <c r="B384" s="26" t="s">
        <v>119</v>
      </c>
      <c r="C384" s="2"/>
      <c r="D384" s="6"/>
      <c r="E384" s="7">
        <f>E387+E385</f>
        <v>112.5</v>
      </c>
    </row>
    <row r="385" spans="1:5" ht="30" x14ac:dyDescent="0.25">
      <c r="A385" s="9" t="s">
        <v>36</v>
      </c>
      <c r="B385" s="26" t="s">
        <v>119</v>
      </c>
      <c r="C385" s="2">
        <v>200</v>
      </c>
      <c r="D385" s="6"/>
      <c r="E385" s="7">
        <f>SUM(E386)</f>
        <v>3.6</v>
      </c>
    </row>
    <row r="386" spans="1:5" x14ac:dyDescent="0.25">
      <c r="A386" s="8" t="s">
        <v>53</v>
      </c>
      <c r="B386" s="26" t="s">
        <v>119</v>
      </c>
      <c r="C386" s="2">
        <v>200</v>
      </c>
      <c r="D386" s="6" t="s">
        <v>54</v>
      </c>
      <c r="E386" s="7">
        <f>SUM('[1]7'!G264)</f>
        <v>3.6</v>
      </c>
    </row>
    <row r="387" spans="1:5" ht="30" x14ac:dyDescent="0.25">
      <c r="A387" s="9" t="s">
        <v>11</v>
      </c>
      <c r="B387" s="26" t="s">
        <v>119</v>
      </c>
      <c r="C387" s="2">
        <v>600</v>
      </c>
      <c r="D387" s="6"/>
      <c r="E387" s="7">
        <f>SUM(E388)</f>
        <v>108.9</v>
      </c>
    </row>
    <row r="388" spans="1:5" x14ac:dyDescent="0.25">
      <c r="A388" s="8" t="s">
        <v>61</v>
      </c>
      <c r="B388" s="26" t="s">
        <v>119</v>
      </c>
      <c r="C388" s="2">
        <v>600</v>
      </c>
      <c r="D388" s="6" t="s">
        <v>62</v>
      </c>
      <c r="E388" s="7">
        <f>SUM('[1]7'!G397)</f>
        <v>108.9</v>
      </c>
    </row>
    <row r="389" spans="1:5" ht="45" x14ac:dyDescent="0.25">
      <c r="A389" s="8" t="s">
        <v>265</v>
      </c>
      <c r="B389" s="26" t="s">
        <v>120</v>
      </c>
      <c r="C389" s="2"/>
      <c r="D389" s="6"/>
      <c r="E389" s="7">
        <f>E390+E392+E394+E396+E398</f>
        <v>2366.3000000000002</v>
      </c>
    </row>
    <row r="390" spans="1:5" ht="30" x14ac:dyDescent="0.25">
      <c r="A390" s="9" t="s">
        <v>11</v>
      </c>
      <c r="B390" s="26" t="s">
        <v>120</v>
      </c>
      <c r="C390" s="2">
        <v>600</v>
      </c>
      <c r="D390" s="6"/>
      <c r="E390" s="7">
        <f>SUM(E391)</f>
        <v>463.3</v>
      </c>
    </row>
    <row r="391" spans="1:5" x14ac:dyDescent="0.25">
      <c r="A391" s="8" t="s">
        <v>61</v>
      </c>
      <c r="B391" s="26" t="s">
        <v>120</v>
      </c>
      <c r="C391" s="2">
        <v>600</v>
      </c>
      <c r="D391" s="6" t="s">
        <v>62</v>
      </c>
      <c r="E391" s="7">
        <f>SUM('[1]7'!G389)</f>
        <v>463.3</v>
      </c>
    </row>
    <row r="392" spans="1:5" ht="30" x14ac:dyDescent="0.25">
      <c r="A392" s="9" t="s">
        <v>36</v>
      </c>
      <c r="B392" s="26" t="s">
        <v>120</v>
      </c>
      <c r="C392" s="2">
        <v>200</v>
      </c>
      <c r="D392" s="6"/>
      <c r="E392" s="7">
        <f>SUM(E393)</f>
        <v>68</v>
      </c>
    </row>
    <row r="393" spans="1:5" ht="30" x14ac:dyDescent="0.25">
      <c r="A393" s="8" t="s">
        <v>12</v>
      </c>
      <c r="B393" s="26" t="s">
        <v>120</v>
      </c>
      <c r="C393" s="2">
        <v>200</v>
      </c>
      <c r="D393" s="6" t="s">
        <v>13</v>
      </c>
      <c r="E393" s="7">
        <f>SUM('[1]7'!G458)</f>
        <v>68</v>
      </c>
    </row>
    <row r="394" spans="1:5" ht="30" x14ac:dyDescent="0.25">
      <c r="A394" s="9" t="s">
        <v>11</v>
      </c>
      <c r="B394" s="26" t="s">
        <v>120</v>
      </c>
      <c r="C394" s="2">
        <v>600</v>
      </c>
      <c r="D394" s="6"/>
      <c r="E394" s="7">
        <f>E395</f>
        <v>32</v>
      </c>
    </row>
    <row r="395" spans="1:5" ht="30" x14ac:dyDescent="0.25">
      <c r="A395" s="8" t="s">
        <v>12</v>
      </c>
      <c r="B395" s="26" t="s">
        <v>120</v>
      </c>
      <c r="C395" s="2">
        <v>600</v>
      </c>
      <c r="D395" s="6" t="s">
        <v>13</v>
      </c>
      <c r="E395" s="7">
        <f>SUM('[1]7'!G461)</f>
        <v>32</v>
      </c>
    </row>
    <row r="396" spans="1:5" ht="30" x14ac:dyDescent="0.25">
      <c r="A396" s="9" t="s">
        <v>36</v>
      </c>
      <c r="B396" s="26" t="s">
        <v>120</v>
      </c>
      <c r="C396" s="2">
        <v>200</v>
      </c>
      <c r="D396" s="6"/>
      <c r="E396" s="7">
        <f>SUM(E397)</f>
        <v>395.1</v>
      </c>
    </row>
    <row r="397" spans="1:5" x14ac:dyDescent="0.25">
      <c r="A397" s="8" t="s">
        <v>86</v>
      </c>
      <c r="B397" s="26" t="s">
        <v>120</v>
      </c>
      <c r="C397" s="2">
        <v>200</v>
      </c>
      <c r="D397" s="6" t="s">
        <v>87</v>
      </c>
      <c r="E397" s="7">
        <f>SUM('[1]7'!G564)</f>
        <v>395.1</v>
      </c>
    </row>
    <row r="398" spans="1:5" ht="30" x14ac:dyDescent="0.25">
      <c r="A398" s="9" t="s">
        <v>11</v>
      </c>
      <c r="B398" s="26" t="s">
        <v>120</v>
      </c>
      <c r="C398" s="2">
        <v>600</v>
      </c>
      <c r="D398" s="6"/>
      <c r="E398" s="7">
        <f>SUM(E399)</f>
        <v>1407.9</v>
      </c>
    </row>
    <row r="399" spans="1:5" x14ac:dyDescent="0.25">
      <c r="A399" s="8" t="s">
        <v>86</v>
      </c>
      <c r="B399" s="26" t="s">
        <v>120</v>
      </c>
      <c r="C399" s="2">
        <v>600</v>
      </c>
      <c r="D399" s="6" t="s">
        <v>87</v>
      </c>
      <c r="E399" s="7">
        <f>SUM('[1]7'!G567)</f>
        <v>1407.9</v>
      </c>
    </row>
    <row r="400" spans="1:5" ht="45" x14ac:dyDescent="0.25">
      <c r="A400" s="9" t="s">
        <v>346</v>
      </c>
      <c r="B400" s="28">
        <v>5420000000</v>
      </c>
      <c r="C400" s="2"/>
      <c r="D400" s="6"/>
      <c r="E400" s="7">
        <f>E401</f>
        <v>400</v>
      </c>
    </row>
    <row r="401" spans="1:5" ht="45" x14ac:dyDescent="0.25">
      <c r="A401" s="9" t="s">
        <v>347</v>
      </c>
      <c r="B401" s="28">
        <v>5420100000</v>
      </c>
      <c r="C401" s="2"/>
      <c r="D401" s="6"/>
      <c r="E401" s="7">
        <f>E402+E405</f>
        <v>400</v>
      </c>
    </row>
    <row r="402" spans="1:5" ht="105" x14ac:dyDescent="0.25">
      <c r="A402" s="8" t="s">
        <v>288</v>
      </c>
      <c r="B402" s="26" t="s">
        <v>348</v>
      </c>
      <c r="C402" s="2"/>
      <c r="D402" s="6"/>
      <c r="E402" s="7">
        <f>SUM(E403)</f>
        <v>380</v>
      </c>
    </row>
    <row r="403" spans="1:5" ht="30" x14ac:dyDescent="0.25">
      <c r="A403" s="9" t="s">
        <v>36</v>
      </c>
      <c r="B403" s="26" t="s">
        <v>348</v>
      </c>
      <c r="C403" s="2">
        <v>200</v>
      </c>
      <c r="D403" s="6"/>
      <c r="E403" s="7">
        <f>SUM(E404)</f>
        <v>380</v>
      </c>
    </row>
    <row r="404" spans="1:5" x14ac:dyDescent="0.25">
      <c r="A404" s="8" t="s">
        <v>140</v>
      </c>
      <c r="B404" s="26" t="s">
        <v>348</v>
      </c>
      <c r="C404" s="2">
        <v>200</v>
      </c>
      <c r="D404" s="6" t="s">
        <v>32</v>
      </c>
      <c r="E404" s="7">
        <f>SUM('[1]7'!G34)</f>
        <v>380</v>
      </c>
    </row>
    <row r="405" spans="1:5" ht="105" x14ac:dyDescent="0.25">
      <c r="A405" s="8" t="s">
        <v>264</v>
      </c>
      <c r="B405" s="26" t="s">
        <v>348</v>
      </c>
      <c r="C405" s="2"/>
      <c r="D405" s="6"/>
      <c r="E405" s="7">
        <f>SUM(E406)</f>
        <v>20</v>
      </c>
    </row>
    <row r="406" spans="1:5" ht="30" x14ac:dyDescent="0.25">
      <c r="A406" s="9" t="s">
        <v>36</v>
      </c>
      <c r="B406" s="26" t="s">
        <v>348</v>
      </c>
      <c r="C406" s="2">
        <v>200</v>
      </c>
      <c r="D406" s="6"/>
      <c r="E406" s="7">
        <f>SUM(E407)</f>
        <v>20</v>
      </c>
    </row>
    <row r="407" spans="1:5" x14ac:dyDescent="0.25">
      <c r="A407" s="8" t="s">
        <v>140</v>
      </c>
      <c r="B407" s="26" t="s">
        <v>348</v>
      </c>
      <c r="C407" s="2">
        <v>200</v>
      </c>
      <c r="D407" s="6" t="s">
        <v>32</v>
      </c>
      <c r="E407" s="7">
        <f>SUM('[1]7'!G38)</f>
        <v>20</v>
      </c>
    </row>
    <row r="408" spans="1:5" ht="60" x14ac:dyDescent="0.25">
      <c r="A408" s="9" t="s">
        <v>421</v>
      </c>
      <c r="B408" s="23">
        <v>54300000000</v>
      </c>
      <c r="C408" s="2"/>
      <c r="D408" s="6"/>
      <c r="E408" s="7">
        <f>E409</f>
        <v>145</v>
      </c>
    </row>
    <row r="409" spans="1:5" ht="45" x14ac:dyDescent="0.25">
      <c r="A409" s="9" t="s">
        <v>423</v>
      </c>
      <c r="B409" s="28">
        <v>54301000000</v>
      </c>
      <c r="C409" s="2"/>
      <c r="D409" s="6"/>
      <c r="E409" s="7">
        <f>E410</f>
        <v>145</v>
      </c>
    </row>
    <row r="410" spans="1:5" ht="45" x14ac:dyDescent="0.25">
      <c r="A410" s="9" t="s">
        <v>424</v>
      </c>
      <c r="B410" s="6" t="s">
        <v>422</v>
      </c>
      <c r="C410" s="2"/>
      <c r="D410" s="6"/>
      <c r="E410" s="7">
        <f>E411</f>
        <v>145</v>
      </c>
    </row>
    <row r="411" spans="1:5" ht="30" x14ac:dyDescent="0.25">
      <c r="A411" s="9" t="s">
        <v>36</v>
      </c>
      <c r="B411" s="6" t="s">
        <v>422</v>
      </c>
      <c r="C411" s="2">
        <v>200</v>
      </c>
      <c r="D411" s="6"/>
      <c r="E411" s="7">
        <f>E412</f>
        <v>145</v>
      </c>
    </row>
    <row r="412" spans="1:5" x14ac:dyDescent="0.25">
      <c r="A412" s="8" t="s">
        <v>97</v>
      </c>
      <c r="B412" s="6" t="s">
        <v>422</v>
      </c>
      <c r="C412" s="2">
        <v>200</v>
      </c>
      <c r="D412" s="6" t="s">
        <v>98</v>
      </c>
      <c r="E412" s="7">
        <f>SUM('[1]7'!G858)</f>
        <v>145</v>
      </c>
    </row>
    <row r="413" spans="1:5" ht="45" x14ac:dyDescent="0.25">
      <c r="A413" s="8" t="s">
        <v>349</v>
      </c>
      <c r="B413" s="26" t="s">
        <v>121</v>
      </c>
      <c r="C413" s="2"/>
      <c r="D413" s="6"/>
      <c r="E413" s="7">
        <f>E416</f>
        <v>40.4</v>
      </c>
    </row>
    <row r="414" spans="1:5" ht="75" x14ac:dyDescent="0.25">
      <c r="A414" s="8" t="s">
        <v>266</v>
      </c>
      <c r="B414" s="6">
        <v>5500100000</v>
      </c>
      <c r="C414" s="2"/>
      <c r="D414" s="6"/>
      <c r="E414" s="7">
        <f>E416</f>
        <v>40.4</v>
      </c>
    </row>
    <row r="415" spans="1:5" ht="90" x14ac:dyDescent="0.25">
      <c r="A415" s="8" t="s">
        <v>350</v>
      </c>
      <c r="B415" s="26" t="s">
        <v>122</v>
      </c>
      <c r="C415" s="2"/>
      <c r="D415" s="6"/>
      <c r="E415" s="7">
        <f>SUM(E416)</f>
        <v>40.4</v>
      </c>
    </row>
    <row r="416" spans="1:5" ht="30" x14ac:dyDescent="0.25">
      <c r="A416" s="9" t="s">
        <v>36</v>
      </c>
      <c r="B416" s="26" t="s">
        <v>122</v>
      </c>
      <c r="C416" s="2">
        <v>200</v>
      </c>
      <c r="D416" s="6"/>
      <c r="E416" s="7">
        <f>E417</f>
        <v>40.4</v>
      </c>
    </row>
    <row r="417" spans="1:5" x14ac:dyDescent="0.25">
      <c r="A417" s="8" t="s">
        <v>116</v>
      </c>
      <c r="B417" s="26" t="s">
        <v>122</v>
      </c>
      <c r="C417" s="2">
        <v>200</v>
      </c>
      <c r="D417" s="6" t="s">
        <v>38</v>
      </c>
      <c r="E417" s="7">
        <f>SUM('[1]7'!G188)</f>
        <v>40.4</v>
      </c>
    </row>
    <row r="418" spans="1:5" ht="60" x14ac:dyDescent="0.25">
      <c r="A418" s="15" t="s">
        <v>351</v>
      </c>
      <c r="B418" s="26" t="s">
        <v>123</v>
      </c>
      <c r="C418" s="2"/>
      <c r="D418" s="6"/>
      <c r="E418" s="7">
        <f>E421+E423+E425</f>
        <v>62.4</v>
      </c>
    </row>
    <row r="419" spans="1:5" ht="90" x14ac:dyDescent="0.25">
      <c r="A419" s="15" t="s">
        <v>267</v>
      </c>
      <c r="B419" s="6">
        <v>5600100000</v>
      </c>
      <c r="C419" s="2"/>
      <c r="D419" s="6"/>
      <c r="E419" s="7">
        <f>SUM(E420)</f>
        <v>62.4</v>
      </c>
    </row>
    <row r="420" spans="1:5" ht="75" x14ac:dyDescent="0.25">
      <c r="A420" s="15" t="s">
        <v>352</v>
      </c>
      <c r="B420" s="26" t="s">
        <v>124</v>
      </c>
      <c r="C420" s="2"/>
      <c r="D420" s="6"/>
      <c r="E420" s="7">
        <f>SUM(E421+E423+E425)</f>
        <v>62.4</v>
      </c>
    </row>
    <row r="421" spans="1:5" ht="30" x14ac:dyDescent="0.25">
      <c r="A421" s="9" t="s">
        <v>36</v>
      </c>
      <c r="B421" s="26" t="s">
        <v>124</v>
      </c>
      <c r="C421" s="2">
        <v>200</v>
      </c>
      <c r="D421" s="6"/>
      <c r="E421" s="7">
        <f>E422</f>
        <v>14.4</v>
      </c>
    </row>
    <row r="422" spans="1:5" x14ac:dyDescent="0.25">
      <c r="A422" s="8" t="s">
        <v>97</v>
      </c>
      <c r="B422" s="26" t="s">
        <v>124</v>
      </c>
      <c r="C422" s="2">
        <v>200</v>
      </c>
      <c r="D422" s="6" t="s">
        <v>98</v>
      </c>
      <c r="E422" s="7">
        <f>SUM('[1]7'!G864)</f>
        <v>14.4</v>
      </c>
    </row>
    <row r="423" spans="1:5" ht="30" x14ac:dyDescent="0.25">
      <c r="A423" s="9" t="s">
        <v>11</v>
      </c>
      <c r="B423" s="26" t="s">
        <v>124</v>
      </c>
      <c r="C423" s="2">
        <v>600</v>
      </c>
      <c r="D423" s="6"/>
      <c r="E423" s="7">
        <f>E424</f>
        <v>30</v>
      </c>
    </row>
    <row r="424" spans="1:5" x14ac:dyDescent="0.25">
      <c r="A424" s="8" t="s">
        <v>86</v>
      </c>
      <c r="B424" s="26" t="s">
        <v>124</v>
      </c>
      <c r="C424" s="2">
        <v>600</v>
      </c>
      <c r="D424" s="6" t="s">
        <v>87</v>
      </c>
      <c r="E424" s="7">
        <f>SUM('[1]7'!G573)</f>
        <v>30</v>
      </c>
    </row>
    <row r="425" spans="1:5" ht="30" x14ac:dyDescent="0.25">
      <c r="A425" s="9" t="s">
        <v>11</v>
      </c>
      <c r="B425" s="26" t="s">
        <v>124</v>
      </c>
      <c r="C425" s="2">
        <v>600</v>
      </c>
      <c r="D425" s="6"/>
      <c r="E425" s="7">
        <f>E426</f>
        <v>18</v>
      </c>
    </row>
    <row r="426" spans="1:5" x14ac:dyDescent="0.25">
      <c r="A426" s="8" t="s">
        <v>116</v>
      </c>
      <c r="B426" s="26" t="s">
        <v>124</v>
      </c>
      <c r="C426" s="2">
        <v>600</v>
      </c>
      <c r="D426" s="6" t="s">
        <v>38</v>
      </c>
      <c r="E426" s="7">
        <f>SUM('[1]7'!G194)</f>
        <v>18</v>
      </c>
    </row>
    <row r="427" spans="1:5" ht="45" x14ac:dyDescent="0.25">
      <c r="A427" s="8" t="s">
        <v>353</v>
      </c>
      <c r="B427" s="26" t="s">
        <v>125</v>
      </c>
      <c r="C427" s="2"/>
      <c r="D427" s="6"/>
      <c r="E427" s="7">
        <f>E428+E433</f>
        <v>4419.7</v>
      </c>
    </row>
    <row r="428" spans="1:5" ht="45" x14ac:dyDescent="0.25">
      <c r="A428" s="8" t="s">
        <v>354</v>
      </c>
      <c r="B428" s="6">
        <v>5710000000</v>
      </c>
      <c r="C428" s="2"/>
      <c r="D428" s="6"/>
      <c r="E428" s="7">
        <f>E429</f>
        <v>460.5</v>
      </c>
    </row>
    <row r="429" spans="1:5" ht="60" x14ac:dyDescent="0.25">
      <c r="A429" s="8" t="s">
        <v>268</v>
      </c>
      <c r="B429" s="6" t="s">
        <v>269</v>
      </c>
      <c r="C429" s="2"/>
      <c r="D429" s="6"/>
      <c r="E429" s="7">
        <f>E430</f>
        <v>460.5</v>
      </c>
    </row>
    <row r="430" spans="1:5" ht="45" x14ac:dyDescent="0.25">
      <c r="A430" s="8" t="s">
        <v>270</v>
      </c>
      <c r="B430" s="26" t="s">
        <v>126</v>
      </c>
      <c r="C430" s="2"/>
      <c r="D430" s="6"/>
      <c r="E430" s="7">
        <f>SUM(E431)</f>
        <v>460.5</v>
      </c>
    </row>
    <row r="431" spans="1:5" ht="30" x14ac:dyDescent="0.25">
      <c r="A431" s="9" t="s">
        <v>36</v>
      </c>
      <c r="B431" s="26" t="s">
        <v>126</v>
      </c>
      <c r="C431" s="2">
        <v>200</v>
      </c>
      <c r="D431" s="6"/>
      <c r="E431" s="7">
        <f>E432</f>
        <v>460.5</v>
      </c>
    </row>
    <row r="432" spans="1:5" x14ac:dyDescent="0.25">
      <c r="A432" s="8" t="s">
        <v>127</v>
      </c>
      <c r="B432" s="26" t="s">
        <v>126</v>
      </c>
      <c r="C432" s="2">
        <v>200</v>
      </c>
      <c r="D432" s="6" t="s">
        <v>128</v>
      </c>
      <c r="E432" s="7">
        <f>SUM('[1]7'!G1091)</f>
        <v>460.5</v>
      </c>
    </row>
    <row r="433" spans="1:5" ht="45" x14ac:dyDescent="0.25">
      <c r="A433" s="9" t="s">
        <v>355</v>
      </c>
      <c r="B433" s="23">
        <v>5720000000</v>
      </c>
      <c r="C433" s="2"/>
      <c r="D433" s="6"/>
      <c r="E433" s="7">
        <f>SUM(E444+E434)</f>
        <v>3959.2</v>
      </c>
    </row>
    <row r="434" spans="1:5" ht="60" x14ac:dyDescent="0.25">
      <c r="A434" s="9" t="s">
        <v>413</v>
      </c>
      <c r="B434" s="23">
        <v>5720100000</v>
      </c>
      <c r="C434" s="2"/>
      <c r="D434" s="6"/>
      <c r="E434" s="7">
        <f>SUM(E438+E441+E435)</f>
        <v>424.29999999999995</v>
      </c>
    </row>
    <row r="435" spans="1:5" ht="60" x14ac:dyDescent="0.25">
      <c r="A435" s="9" t="s">
        <v>431</v>
      </c>
      <c r="B435" s="6" t="s">
        <v>427</v>
      </c>
      <c r="C435" s="2"/>
      <c r="D435" s="6"/>
      <c r="E435" s="7">
        <f>SUM(E436)</f>
        <v>5.4</v>
      </c>
    </row>
    <row r="436" spans="1:5" ht="30" x14ac:dyDescent="0.25">
      <c r="A436" s="9" t="s">
        <v>11</v>
      </c>
      <c r="B436" s="6" t="s">
        <v>427</v>
      </c>
      <c r="C436" s="2">
        <v>600</v>
      </c>
      <c r="D436" s="6"/>
      <c r="E436" s="7">
        <f>SUM(E437)</f>
        <v>5.4</v>
      </c>
    </row>
    <row r="437" spans="1:5" x14ac:dyDescent="0.25">
      <c r="A437" s="8" t="s">
        <v>127</v>
      </c>
      <c r="B437" s="6" t="s">
        <v>427</v>
      </c>
      <c r="C437" s="2">
        <v>600</v>
      </c>
      <c r="D437" s="6" t="s">
        <v>128</v>
      </c>
      <c r="E437" s="7">
        <f>SUM('[1]7'!G591)</f>
        <v>5.4</v>
      </c>
    </row>
    <row r="438" spans="1:5" ht="75" x14ac:dyDescent="0.25">
      <c r="A438" s="9" t="s">
        <v>417</v>
      </c>
      <c r="B438" s="6" t="s">
        <v>414</v>
      </c>
      <c r="C438" s="2"/>
      <c r="D438" s="6"/>
      <c r="E438" s="7">
        <f>SUM(E439)</f>
        <v>397.9</v>
      </c>
    </row>
    <row r="439" spans="1:5" ht="30" x14ac:dyDescent="0.25">
      <c r="A439" s="9" t="s">
        <v>11</v>
      </c>
      <c r="B439" s="6" t="s">
        <v>414</v>
      </c>
      <c r="C439" s="2">
        <v>600</v>
      </c>
      <c r="D439" s="6"/>
      <c r="E439" s="7">
        <f>SUM(E440)</f>
        <v>397.9</v>
      </c>
    </row>
    <row r="440" spans="1:5" x14ac:dyDescent="0.25">
      <c r="A440" s="8" t="s">
        <v>127</v>
      </c>
      <c r="B440" s="6" t="s">
        <v>414</v>
      </c>
      <c r="C440" s="2">
        <v>600</v>
      </c>
      <c r="D440" s="6" t="s">
        <v>128</v>
      </c>
      <c r="E440" s="7">
        <f>SUM('[1]7'!G595)</f>
        <v>397.9</v>
      </c>
    </row>
    <row r="441" spans="1:5" ht="75" x14ac:dyDescent="0.25">
      <c r="A441" s="9" t="s">
        <v>418</v>
      </c>
      <c r="B441" s="6" t="s">
        <v>414</v>
      </c>
      <c r="C441" s="2"/>
      <c r="D441" s="6"/>
      <c r="E441" s="7">
        <f>SUM(E442)</f>
        <v>21</v>
      </c>
    </row>
    <row r="442" spans="1:5" ht="30" x14ac:dyDescent="0.25">
      <c r="A442" s="9" t="s">
        <v>11</v>
      </c>
      <c r="B442" s="6" t="s">
        <v>414</v>
      </c>
      <c r="C442" s="2">
        <v>600</v>
      </c>
      <c r="D442" s="6"/>
      <c r="E442" s="7">
        <f>SUM(E443)</f>
        <v>21</v>
      </c>
    </row>
    <row r="443" spans="1:5" x14ac:dyDescent="0.25">
      <c r="A443" s="8" t="s">
        <v>127</v>
      </c>
      <c r="B443" s="6" t="s">
        <v>414</v>
      </c>
      <c r="C443" s="2">
        <v>600</v>
      </c>
      <c r="D443" s="6" t="s">
        <v>128</v>
      </c>
      <c r="E443" s="7">
        <f>SUM('[1]7'!G599)</f>
        <v>21</v>
      </c>
    </row>
    <row r="444" spans="1:5" ht="60" x14ac:dyDescent="0.25">
      <c r="A444" s="9" t="s">
        <v>397</v>
      </c>
      <c r="B444" s="6" t="s">
        <v>399</v>
      </c>
      <c r="C444" s="2"/>
      <c r="D444" s="6"/>
      <c r="E444" s="7">
        <f>SUM(E445+E448+E451)</f>
        <v>3534.9</v>
      </c>
    </row>
    <row r="445" spans="1:5" ht="30" x14ac:dyDescent="0.25">
      <c r="A445" s="9" t="s">
        <v>271</v>
      </c>
      <c r="B445" s="6" t="s">
        <v>398</v>
      </c>
      <c r="C445" s="2"/>
      <c r="D445" s="6"/>
      <c r="E445" s="7">
        <f>SUM(E446)</f>
        <v>3246.6</v>
      </c>
    </row>
    <row r="446" spans="1:5" ht="30" x14ac:dyDescent="0.25">
      <c r="A446" s="9" t="s">
        <v>36</v>
      </c>
      <c r="B446" s="6" t="s">
        <v>398</v>
      </c>
      <c r="C446" s="2">
        <v>200</v>
      </c>
      <c r="D446" s="6"/>
      <c r="E446" s="7">
        <f>SUM(E447)</f>
        <v>3246.6</v>
      </c>
    </row>
    <row r="447" spans="1:5" x14ac:dyDescent="0.25">
      <c r="A447" s="9" t="s">
        <v>99</v>
      </c>
      <c r="B447" s="6" t="s">
        <v>398</v>
      </c>
      <c r="C447" s="2">
        <v>200</v>
      </c>
      <c r="D447" s="6" t="s">
        <v>100</v>
      </c>
      <c r="E447" s="7">
        <f>SUM('[1]7'!G1102)</f>
        <v>3246.6</v>
      </c>
    </row>
    <row r="448" spans="1:5" ht="30" x14ac:dyDescent="0.25">
      <c r="A448" s="9" t="s">
        <v>272</v>
      </c>
      <c r="B448" s="6" t="s">
        <v>398</v>
      </c>
      <c r="C448" s="2"/>
      <c r="D448" s="6"/>
      <c r="E448" s="7">
        <f>SUM(E449)</f>
        <v>170.9</v>
      </c>
    </row>
    <row r="449" spans="1:5" ht="30" x14ac:dyDescent="0.25">
      <c r="A449" s="9" t="s">
        <v>36</v>
      </c>
      <c r="B449" s="6" t="s">
        <v>398</v>
      </c>
      <c r="C449" s="2">
        <v>200</v>
      </c>
      <c r="D449" s="6"/>
      <c r="E449" s="7">
        <f>SUM(E450)</f>
        <v>170.9</v>
      </c>
    </row>
    <row r="450" spans="1:5" x14ac:dyDescent="0.25">
      <c r="A450" s="9" t="s">
        <v>99</v>
      </c>
      <c r="B450" s="6" t="s">
        <v>398</v>
      </c>
      <c r="C450" s="2">
        <v>200</v>
      </c>
      <c r="D450" s="6" t="s">
        <v>100</v>
      </c>
      <c r="E450" s="7">
        <f>SUM('[1]7'!G1106)</f>
        <v>170.9</v>
      </c>
    </row>
    <row r="451" spans="1:5" ht="60" x14ac:dyDescent="0.25">
      <c r="A451" s="9" t="s">
        <v>415</v>
      </c>
      <c r="B451" s="23">
        <v>5720200059</v>
      </c>
      <c r="C451" s="2"/>
      <c r="D451" s="6"/>
      <c r="E451" s="7">
        <f>SUM(E452)</f>
        <v>117.4</v>
      </c>
    </row>
    <row r="452" spans="1:5" ht="30" x14ac:dyDescent="0.25">
      <c r="A452" s="9" t="s">
        <v>36</v>
      </c>
      <c r="B452" s="23">
        <v>5720200059</v>
      </c>
      <c r="C452" s="2">
        <v>200</v>
      </c>
      <c r="D452" s="6"/>
      <c r="E452" s="7">
        <f>SUM(E453)</f>
        <v>117.4</v>
      </c>
    </row>
    <row r="453" spans="1:5" x14ac:dyDescent="0.25">
      <c r="A453" s="9" t="s">
        <v>99</v>
      </c>
      <c r="B453" s="23">
        <v>5720200059</v>
      </c>
      <c r="C453" s="2">
        <v>200</v>
      </c>
      <c r="D453" s="6" t="s">
        <v>100</v>
      </c>
      <c r="E453" s="7">
        <f>SUM('[1]7'!G1098)</f>
        <v>117.4</v>
      </c>
    </row>
    <row r="454" spans="1:5" ht="45" x14ac:dyDescent="0.25">
      <c r="A454" s="8" t="s">
        <v>129</v>
      </c>
      <c r="B454" s="23">
        <v>5900000000</v>
      </c>
      <c r="C454" s="2"/>
      <c r="D454" s="6"/>
      <c r="E454" s="7">
        <f>E455+E487+E497</f>
        <v>143925.20000000001</v>
      </c>
    </row>
    <row r="455" spans="1:5" ht="45" x14ac:dyDescent="0.25">
      <c r="A455" s="8" t="s">
        <v>356</v>
      </c>
      <c r="B455" s="26" t="s">
        <v>130</v>
      </c>
      <c r="C455" s="2"/>
      <c r="D455" s="6"/>
      <c r="E455" s="7">
        <f>SUM(E456)</f>
        <v>75663.100000000006</v>
      </c>
    </row>
    <row r="456" spans="1:5" ht="75" x14ac:dyDescent="0.25">
      <c r="A456" s="8" t="s">
        <v>434</v>
      </c>
      <c r="B456" s="6">
        <v>5910100000</v>
      </c>
      <c r="C456" s="2"/>
      <c r="D456" s="6"/>
      <c r="E456" s="7">
        <f>SUM(E457+E460+E465+E468+E471+E481+E484+E474)</f>
        <v>75663.100000000006</v>
      </c>
    </row>
    <row r="457" spans="1:5" ht="30" x14ac:dyDescent="0.25">
      <c r="A457" s="8" t="s">
        <v>357</v>
      </c>
      <c r="B457" s="23">
        <v>5910100203</v>
      </c>
      <c r="C457" s="2"/>
      <c r="D457" s="6"/>
      <c r="E457" s="7">
        <f>SUM(E459)</f>
        <v>2945.5</v>
      </c>
    </row>
    <row r="458" spans="1:5" ht="75" x14ac:dyDescent="0.25">
      <c r="A458" s="8" t="s">
        <v>20</v>
      </c>
      <c r="B458" s="23">
        <v>5910100203</v>
      </c>
      <c r="C458" s="2">
        <v>100</v>
      </c>
      <c r="D458" s="6"/>
      <c r="E458" s="7">
        <f>SUM(E459)</f>
        <v>2945.5</v>
      </c>
    </row>
    <row r="459" spans="1:5" ht="45" x14ac:dyDescent="0.25">
      <c r="A459" s="8" t="s">
        <v>131</v>
      </c>
      <c r="B459" s="23">
        <v>5910100203</v>
      </c>
      <c r="C459" s="2">
        <v>100</v>
      </c>
      <c r="D459" s="6" t="s">
        <v>132</v>
      </c>
      <c r="E459" s="7">
        <f>SUM('[1]7'!G726)</f>
        <v>2945.5</v>
      </c>
    </row>
    <row r="460" spans="1:5" ht="30" x14ac:dyDescent="0.25">
      <c r="A460" s="8" t="s">
        <v>273</v>
      </c>
      <c r="B460" s="12">
        <v>5910100204</v>
      </c>
      <c r="C460" s="2"/>
      <c r="D460" s="6"/>
      <c r="E460" s="7">
        <f>SUM(E461)</f>
        <v>30734.1</v>
      </c>
    </row>
    <row r="461" spans="1:5" ht="75" x14ac:dyDescent="0.25">
      <c r="A461" s="8" t="s">
        <v>20</v>
      </c>
      <c r="B461" s="12">
        <v>5910100204</v>
      </c>
      <c r="C461" s="2">
        <v>100</v>
      </c>
      <c r="D461" s="6"/>
      <c r="E461" s="7">
        <f>E462+E463+E464</f>
        <v>30734.1</v>
      </c>
    </row>
    <row r="462" spans="1:5" ht="30" x14ac:dyDescent="0.25">
      <c r="A462" s="8" t="s">
        <v>133</v>
      </c>
      <c r="B462" s="12">
        <v>5910100204</v>
      </c>
      <c r="C462" s="2">
        <v>100</v>
      </c>
      <c r="D462" s="6" t="s">
        <v>134</v>
      </c>
      <c r="E462" s="7">
        <f>SUM('[1]7'!G735)</f>
        <v>20024.199999999997</v>
      </c>
    </row>
    <row r="463" spans="1:5" ht="45" x14ac:dyDescent="0.25">
      <c r="A463" s="8" t="s">
        <v>135</v>
      </c>
      <c r="B463" s="12">
        <v>5910100204</v>
      </c>
      <c r="C463" s="2">
        <v>100</v>
      </c>
      <c r="D463" s="6" t="s">
        <v>136</v>
      </c>
      <c r="E463" s="7">
        <f>SUM('[1]7'!G623)</f>
        <v>6384.9</v>
      </c>
    </row>
    <row r="464" spans="1:5" x14ac:dyDescent="0.25">
      <c r="A464" s="8" t="s">
        <v>97</v>
      </c>
      <c r="B464" s="12">
        <v>5910100204</v>
      </c>
      <c r="C464" s="2">
        <v>100</v>
      </c>
      <c r="D464" s="6" t="s">
        <v>98</v>
      </c>
      <c r="E464" s="7">
        <f>SUM('[1]7'!G821)</f>
        <v>4325</v>
      </c>
    </row>
    <row r="465" spans="1:5" ht="30" x14ac:dyDescent="0.25">
      <c r="A465" s="8" t="s">
        <v>283</v>
      </c>
      <c r="B465" s="29">
        <v>5910100224</v>
      </c>
      <c r="C465" s="2"/>
      <c r="D465" s="6"/>
      <c r="E465" s="7">
        <f>SUM(E466)</f>
        <v>3518.2000000000003</v>
      </c>
    </row>
    <row r="466" spans="1:5" ht="75" x14ac:dyDescent="0.25">
      <c r="A466" s="8" t="s">
        <v>20</v>
      </c>
      <c r="B466" s="29">
        <v>5910100224</v>
      </c>
      <c r="C466" s="2">
        <v>100</v>
      </c>
      <c r="D466" s="6"/>
      <c r="E466" s="7">
        <f>E467</f>
        <v>3518.2000000000003</v>
      </c>
    </row>
    <row r="467" spans="1:5" ht="45" x14ac:dyDescent="0.25">
      <c r="A467" s="8" t="s">
        <v>135</v>
      </c>
      <c r="B467" s="29">
        <v>5910100224</v>
      </c>
      <c r="C467" s="2">
        <v>100</v>
      </c>
      <c r="D467" s="6" t="s">
        <v>136</v>
      </c>
      <c r="E467" s="7">
        <f>SUM('[1]7'!G1156)</f>
        <v>3518.2000000000003</v>
      </c>
    </row>
    <row r="468" spans="1:5" ht="45" x14ac:dyDescent="0.25">
      <c r="A468" s="8" t="s">
        <v>358</v>
      </c>
      <c r="B468" s="12" t="s">
        <v>274</v>
      </c>
      <c r="C468" s="2"/>
      <c r="D468" s="6"/>
      <c r="E468" s="7">
        <f>E469</f>
        <v>5601.4</v>
      </c>
    </row>
    <row r="469" spans="1:5" ht="75" x14ac:dyDescent="0.25">
      <c r="A469" s="8" t="s">
        <v>20</v>
      </c>
      <c r="B469" s="12" t="s">
        <v>274</v>
      </c>
      <c r="C469" s="2">
        <v>100</v>
      </c>
      <c r="D469" s="6"/>
      <c r="E469" s="7">
        <f>SUM(E470)</f>
        <v>5601.4</v>
      </c>
    </row>
    <row r="470" spans="1:5" x14ac:dyDescent="0.25">
      <c r="A470" s="8" t="s">
        <v>97</v>
      </c>
      <c r="B470" s="12" t="s">
        <v>274</v>
      </c>
      <c r="C470" s="2">
        <v>100</v>
      </c>
      <c r="D470" s="6" t="s">
        <v>98</v>
      </c>
      <c r="E470" s="7">
        <f>SUM('[1]7'!G661)</f>
        <v>5601.4</v>
      </c>
    </row>
    <row r="471" spans="1:5" ht="45" x14ac:dyDescent="0.25">
      <c r="A471" s="30" t="s">
        <v>359</v>
      </c>
      <c r="B471" s="24">
        <v>5910145799</v>
      </c>
      <c r="C471" s="2"/>
      <c r="D471" s="6"/>
      <c r="E471" s="7">
        <f>SUM(E472)</f>
        <v>1860</v>
      </c>
    </row>
    <row r="472" spans="1:5" ht="75" x14ac:dyDescent="0.25">
      <c r="A472" s="8" t="s">
        <v>20</v>
      </c>
      <c r="B472" s="24">
        <v>5910145799</v>
      </c>
      <c r="C472" s="2">
        <v>100</v>
      </c>
      <c r="D472" s="6"/>
      <c r="E472" s="7">
        <f>SUM(E473)</f>
        <v>1860</v>
      </c>
    </row>
    <row r="473" spans="1:5" x14ac:dyDescent="0.25">
      <c r="A473" s="30" t="s">
        <v>137</v>
      </c>
      <c r="B473" s="24">
        <v>5910145799</v>
      </c>
      <c r="C473" s="2">
        <v>100</v>
      </c>
      <c r="D473" s="6" t="s">
        <v>138</v>
      </c>
      <c r="E473" s="7">
        <f>SUM('[1]7'!G1121)</f>
        <v>1860</v>
      </c>
    </row>
    <row r="474" spans="1:5" ht="165" x14ac:dyDescent="0.25">
      <c r="A474" s="31" t="s">
        <v>289</v>
      </c>
      <c r="B474" s="23">
        <v>5910172972</v>
      </c>
      <c r="C474" s="2"/>
      <c r="D474" s="6"/>
      <c r="E474" s="7">
        <f>SUM(E475+E477+E479)</f>
        <v>29017.9</v>
      </c>
    </row>
    <row r="475" spans="1:5" ht="75" x14ac:dyDescent="0.25">
      <c r="A475" s="8" t="s">
        <v>20</v>
      </c>
      <c r="B475" s="23">
        <v>5910172972</v>
      </c>
      <c r="C475" s="2">
        <v>100</v>
      </c>
      <c r="D475" s="6"/>
      <c r="E475" s="7">
        <f>SUM(E476)</f>
        <v>14050</v>
      </c>
    </row>
    <row r="476" spans="1:5" ht="30" x14ac:dyDescent="0.25">
      <c r="A476" s="8" t="s">
        <v>133</v>
      </c>
      <c r="B476" s="23">
        <v>5910172972</v>
      </c>
      <c r="C476" s="2">
        <v>100</v>
      </c>
      <c r="D476" s="6" t="s">
        <v>134</v>
      </c>
      <c r="E476" s="7">
        <f>SUM('[1]7'!G740)</f>
        <v>14050</v>
      </c>
    </row>
    <row r="477" spans="1:5" ht="75" x14ac:dyDescent="0.25">
      <c r="A477" s="8" t="s">
        <v>20</v>
      </c>
      <c r="B477" s="23">
        <v>5910172972</v>
      </c>
      <c r="C477" s="2">
        <v>100</v>
      </c>
      <c r="D477" s="6"/>
      <c r="E477" s="7">
        <f>SUM(E478)</f>
        <v>7421</v>
      </c>
    </row>
    <row r="478" spans="1:5" x14ac:dyDescent="0.25">
      <c r="A478" s="8" t="s">
        <v>97</v>
      </c>
      <c r="B478" s="23">
        <v>5910172972</v>
      </c>
      <c r="C478" s="2">
        <v>100</v>
      </c>
      <c r="D478" s="6" t="s">
        <v>136</v>
      </c>
      <c r="E478" s="7">
        <f>SUM('[1]7'!G628)</f>
        <v>7421</v>
      </c>
    </row>
    <row r="479" spans="1:5" ht="75" x14ac:dyDescent="0.25">
      <c r="A479" s="8" t="s">
        <v>20</v>
      </c>
      <c r="B479" s="23">
        <v>5910172972</v>
      </c>
      <c r="C479" s="2">
        <v>100</v>
      </c>
      <c r="D479" s="6"/>
      <c r="E479" s="7">
        <f>SUM(E480)</f>
        <v>7546.9</v>
      </c>
    </row>
    <row r="480" spans="1:5" x14ac:dyDescent="0.25">
      <c r="A480" s="8" t="s">
        <v>97</v>
      </c>
      <c r="B480" s="23">
        <v>5910172972</v>
      </c>
      <c r="C480" s="2">
        <v>100</v>
      </c>
      <c r="D480" s="6" t="s">
        <v>98</v>
      </c>
      <c r="E480" s="7">
        <f>SUM('[1]7'!G666)</f>
        <v>7546.9</v>
      </c>
    </row>
    <row r="481" spans="1:5" x14ac:dyDescent="0.25">
      <c r="A481" s="9" t="s">
        <v>360</v>
      </c>
      <c r="B481" s="23">
        <v>5910100059</v>
      </c>
      <c r="C481" s="2"/>
      <c r="D481" s="6"/>
      <c r="E481" s="7">
        <f>E482</f>
        <v>51</v>
      </c>
    </row>
    <row r="482" spans="1:5" ht="30" x14ac:dyDescent="0.25">
      <c r="A482" s="9" t="s">
        <v>36</v>
      </c>
      <c r="B482" s="23">
        <v>5910100059</v>
      </c>
      <c r="C482" s="2">
        <v>200</v>
      </c>
      <c r="D482" s="6"/>
      <c r="E482" s="7">
        <f>E483</f>
        <v>51</v>
      </c>
    </row>
    <row r="483" spans="1:5" x14ac:dyDescent="0.25">
      <c r="A483" s="8" t="s">
        <v>97</v>
      </c>
      <c r="B483" s="23">
        <v>5910100059</v>
      </c>
      <c r="C483" s="2">
        <v>200</v>
      </c>
      <c r="D483" s="6" t="s">
        <v>98</v>
      </c>
      <c r="E483" s="7">
        <f>SUM('[1]7'!G871)</f>
        <v>51</v>
      </c>
    </row>
    <row r="484" spans="1:5" ht="30" x14ac:dyDescent="0.25">
      <c r="A484" s="9" t="s">
        <v>361</v>
      </c>
      <c r="B484" s="23">
        <v>5910100060</v>
      </c>
      <c r="C484" s="2"/>
      <c r="D484" s="6"/>
      <c r="E484" s="7">
        <f>E485</f>
        <v>1935</v>
      </c>
    </row>
    <row r="485" spans="1:5" ht="30" x14ac:dyDescent="0.25">
      <c r="A485" s="9" t="s">
        <v>36</v>
      </c>
      <c r="B485" s="23">
        <v>5910100060</v>
      </c>
      <c r="C485" s="2">
        <v>200</v>
      </c>
      <c r="D485" s="6"/>
      <c r="E485" s="7">
        <f>E486</f>
        <v>1935</v>
      </c>
    </row>
    <row r="486" spans="1:5" x14ac:dyDescent="0.25">
      <c r="A486" s="8" t="s">
        <v>97</v>
      </c>
      <c r="B486" s="23">
        <v>5910100060</v>
      </c>
      <c r="C486" s="2">
        <v>200</v>
      </c>
      <c r="D486" s="6" t="s">
        <v>98</v>
      </c>
      <c r="E486" s="7">
        <f>SUM('[1]7'!G671)</f>
        <v>1935</v>
      </c>
    </row>
    <row r="487" spans="1:5" ht="45" x14ac:dyDescent="0.25">
      <c r="A487" s="8" t="s">
        <v>362</v>
      </c>
      <c r="B487" s="23">
        <v>5920000000</v>
      </c>
      <c r="C487" s="2"/>
      <c r="D487" s="6"/>
      <c r="E487" s="7">
        <f>E489+E492</f>
        <v>68256</v>
      </c>
    </row>
    <row r="488" spans="1:5" ht="75" x14ac:dyDescent="0.25">
      <c r="A488" s="8" t="s">
        <v>435</v>
      </c>
      <c r="B488" s="23">
        <v>5920100000</v>
      </c>
      <c r="C488" s="2"/>
      <c r="D488" s="6"/>
      <c r="E488" s="7">
        <f>SUM(E489+E492)</f>
        <v>68256</v>
      </c>
    </row>
    <row r="489" spans="1:5" ht="45" x14ac:dyDescent="0.25">
      <c r="A489" s="8" t="s">
        <v>363</v>
      </c>
      <c r="B489" s="23">
        <v>5920121601</v>
      </c>
      <c r="C489" s="2"/>
      <c r="D489" s="6"/>
      <c r="E489" s="7">
        <f>E490</f>
        <v>11049.5</v>
      </c>
    </row>
    <row r="490" spans="1:5" x14ac:dyDescent="0.25">
      <c r="A490" s="9" t="s">
        <v>141</v>
      </c>
      <c r="B490" s="23">
        <v>5920121601</v>
      </c>
      <c r="C490" s="2">
        <v>500</v>
      </c>
      <c r="D490" s="6"/>
      <c r="E490" s="7">
        <f>SUM(E491)</f>
        <v>11049.5</v>
      </c>
    </row>
    <row r="491" spans="1:5" ht="45" x14ac:dyDescent="0.25">
      <c r="A491" s="9" t="s">
        <v>142</v>
      </c>
      <c r="B491" s="23">
        <v>5920121601</v>
      </c>
      <c r="C491" s="2">
        <v>500</v>
      </c>
      <c r="D491" s="6" t="s">
        <v>143</v>
      </c>
      <c r="E491" s="7">
        <f>SUM('[1]7'!G706)</f>
        <v>11049.5</v>
      </c>
    </row>
    <row r="492" spans="1:5" ht="75" x14ac:dyDescent="0.25">
      <c r="A492" s="9" t="s">
        <v>275</v>
      </c>
      <c r="B492" s="23">
        <v>5920173200</v>
      </c>
      <c r="C492" s="2"/>
      <c r="D492" s="6"/>
      <c r="E492" s="7">
        <f>E495+E493</f>
        <v>57206.5</v>
      </c>
    </row>
    <row r="493" spans="1:5" ht="75" x14ac:dyDescent="0.25">
      <c r="A493" s="9" t="s">
        <v>20</v>
      </c>
      <c r="B493" s="23">
        <v>5920173200</v>
      </c>
      <c r="C493" s="2">
        <v>100</v>
      </c>
      <c r="D493" s="6"/>
      <c r="E493" s="7">
        <f>SUM(E494)</f>
        <v>18.600000000000001</v>
      </c>
    </row>
    <row r="494" spans="1:5" x14ac:dyDescent="0.25">
      <c r="A494" s="8" t="s">
        <v>97</v>
      </c>
      <c r="B494" s="23">
        <v>5920173200</v>
      </c>
      <c r="C494" s="2">
        <v>100</v>
      </c>
      <c r="D494" s="6"/>
      <c r="E494" s="7">
        <f>SUM('[1]7'!G635)</f>
        <v>18.600000000000001</v>
      </c>
    </row>
    <row r="495" spans="1:5" x14ac:dyDescent="0.25">
      <c r="A495" s="9" t="s">
        <v>141</v>
      </c>
      <c r="B495" s="23">
        <v>5920173200</v>
      </c>
      <c r="C495" s="2">
        <v>500</v>
      </c>
      <c r="D495" s="6"/>
      <c r="E495" s="7">
        <f>E496</f>
        <v>57187.9</v>
      </c>
    </row>
    <row r="496" spans="1:5" ht="45" x14ac:dyDescent="0.25">
      <c r="A496" s="9" t="s">
        <v>142</v>
      </c>
      <c r="B496" s="23">
        <v>5920173200</v>
      </c>
      <c r="C496" s="2">
        <v>500</v>
      </c>
      <c r="D496" s="6" t="s">
        <v>143</v>
      </c>
      <c r="E496" s="7">
        <f>SUM('[1]7'!G710)</f>
        <v>57187.9</v>
      </c>
    </row>
    <row r="497" spans="1:5" ht="60" x14ac:dyDescent="0.25">
      <c r="A497" s="8" t="s">
        <v>364</v>
      </c>
      <c r="B497" s="23">
        <v>5930000000</v>
      </c>
      <c r="C497" s="2"/>
      <c r="D497" s="6"/>
      <c r="E497" s="7">
        <f>E498</f>
        <v>6.1</v>
      </c>
    </row>
    <row r="498" spans="1:5" ht="45" x14ac:dyDescent="0.25">
      <c r="A498" s="9" t="s">
        <v>191</v>
      </c>
      <c r="B498" s="23">
        <v>5930100000</v>
      </c>
      <c r="C498" s="2"/>
      <c r="D498" s="6"/>
      <c r="E498" s="7">
        <f>E500</f>
        <v>6.1</v>
      </c>
    </row>
    <row r="499" spans="1:5" ht="30" x14ac:dyDescent="0.25">
      <c r="A499" s="9" t="s">
        <v>276</v>
      </c>
      <c r="B499" s="2">
        <v>5930121603</v>
      </c>
      <c r="C499" s="2"/>
      <c r="D499" s="6"/>
      <c r="E499" s="7">
        <f>SUM(E500)</f>
        <v>6.1</v>
      </c>
    </row>
    <row r="500" spans="1:5" ht="30" x14ac:dyDescent="0.25">
      <c r="A500" s="9" t="s">
        <v>190</v>
      </c>
      <c r="B500" s="2">
        <v>5930121603</v>
      </c>
      <c r="C500" s="2">
        <v>700</v>
      </c>
      <c r="D500" s="6"/>
      <c r="E500" s="7">
        <f>E501</f>
        <v>6.1</v>
      </c>
    </row>
    <row r="501" spans="1:5" ht="30" x14ac:dyDescent="0.25">
      <c r="A501" s="9" t="s">
        <v>290</v>
      </c>
      <c r="B501" s="2">
        <v>5930121603</v>
      </c>
      <c r="C501" s="2">
        <v>700</v>
      </c>
      <c r="D501" s="6" t="s">
        <v>192</v>
      </c>
      <c r="E501" s="7">
        <f>SUM('[1]7'!G698)</f>
        <v>6.1</v>
      </c>
    </row>
    <row r="502" spans="1:5" ht="45" x14ac:dyDescent="0.25">
      <c r="A502" s="8" t="s">
        <v>365</v>
      </c>
      <c r="B502" s="26" t="s">
        <v>144</v>
      </c>
      <c r="C502" s="2"/>
      <c r="D502" s="6"/>
      <c r="E502" s="7">
        <f>E516+E504+E507+E510+E513</f>
        <v>6334.6</v>
      </c>
    </row>
    <row r="503" spans="1:5" ht="75" x14ac:dyDescent="0.25">
      <c r="A503" s="8" t="s">
        <v>277</v>
      </c>
      <c r="B503" s="6">
        <v>6000100000</v>
      </c>
      <c r="C503" s="2"/>
      <c r="D503" s="6"/>
      <c r="E503" s="7">
        <f>SUM(E504+E507+E510+E513+E516)</f>
        <v>6334.6</v>
      </c>
    </row>
    <row r="504" spans="1:5" ht="45" x14ac:dyDescent="0.25">
      <c r="A504" s="13" t="s">
        <v>366</v>
      </c>
      <c r="B504" s="26" t="s">
        <v>145</v>
      </c>
      <c r="C504" s="2"/>
      <c r="D504" s="6"/>
      <c r="E504" s="7">
        <f>SUM(E505)</f>
        <v>248.5</v>
      </c>
    </row>
    <row r="505" spans="1:5" ht="30" x14ac:dyDescent="0.25">
      <c r="A505" s="9" t="s">
        <v>36</v>
      </c>
      <c r="B505" s="26" t="s">
        <v>145</v>
      </c>
      <c r="C505" s="2">
        <v>200</v>
      </c>
      <c r="D505" s="6"/>
      <c r="E505" s="7">
        <f>SUM(E506)</f>
        <v>248.5</v>
      </c>
    </row>
    <row r="506" spans="1:5" x14ac:dyDescent="0.25">
      <c r="A506" s="8" t="s">
        <v>97</v>
      </c>
      <c r="B506" s="26" t="s">
        <v>145</v>
      </c>
      <c r="C506" s="6" t="s">
        <v>22</v>
      </c>
      <c r="D506" s="6" t="s">
        <v>98</v>
      </c>
      <c r="E506" s="7">
        <f>SUM('[1]7'!G877)</f>
        <v>248.5</v>
      </c>
    </row>
    <row r="507" spans="1:5" x14ac:dyDescent="0.25">
      <c r="A507" s="13" t="s">
        <v>278</v>
      </c>
      <c r="B507" s="23">
        <v>6000100062</v>
      </c>
      <c r="C507" s="6"/>
      <c r="D507" s="6"/>
      <c r="E507" s="7">
        <f>SUM(E509)</f>
        <v>45.5</v>
      </c>
    </row>
    <row r="508" spans="1:5" ht="30" x14ac:dyDescent="0.25">
      <c r="A508" s="9" t="s">
        <v>36</v>
      </c>
      <c r="B508" s="23">
        <v>6000100062</v>
      </c>
      <c r="C508" s="6" t="s">
        <v>22</v>
      </c>
      <c r="D508" s="6"/>
      <c r="E508" s="7">
        <f>SUM(E509)</f>
        <v>45.5</v>
      </c>
    </row>
    <row r="509" spans="1:5" x14ac:dyDescent="0.25">
      <c r="A509" s="8" t="s">
        <v>97</v>
      </c>
      <c r="B509" s="23">
        <v>6000100062</v>
      </c>
      <c r="C509" s="6" t="s">
        <v>22</v>
      </c>
      <c r="D509" s="6" t="s">
        <v>98</v>
      </c>
      <c r="E509" s="7">
        <f>SUM('[1]7'!G881)</f>
        <v>45.5</v>
      </c>
    </row>
    <row r="510" spans="1:5" ht="30" x14ac:dyDescent="0.25">
      <c r="A510" s="9" t="s">
        <v>279</v>
      </c>
      <c r="B510" s="23">
        <v>6000100063</v>
      </c>
      <c r="C510" s="6"/>
      <c r="D510" s="6"/>
      <c r="E510" s="7">
        <f>SUM(E511)</f>
        <v>132.69999999999999</v>
      </c>
    </row>
    <row r="511" spans="1:5" ht="30" x14ac:dyDescent="0.25">
      <c r="A511" s="9" t="s">
        <v>36</v>
      </c>
      <c r="B511" s="23">
        <v>6000100063</v>
      </c>
      <c r="C511" s="6" t="s">
        <v>22</v>
      </c>
      <c r="D511" s="6"/>
      <c r="E511" s="7">
        <f>SUM(E512)</f>
        <v>132.69999999999999</v>
      </c>
    </row>
    <row r="512" spans="1:5" x14ac:dyDescent="0.25">
      <c r="A512" s="8" t="s">
        <v>97</v>
      </c>
      <c r="B512" s="23">
        <v>6000100063</v>
      </c>
      <c r="C512" s="6" t="s">
        <v>22</v>
      </c>
      <c r="D512" s="6" t="s">
        <v>98</v>
      </c>
      <c r="E512" s="7">
        <f>SUM('[1]7'!G885)</f>
        <v>132.69999999999999</v>
      </c>
    </row>
    <row r="513" spans="1:5" x14ac:dyDescent="0.25">
      <c r="A513" s="13" t="s">
        <v>280</v>
      </c>
      <c r="B513" s="23">
        <v>6000100064</v>
      </c>
      <c r="C513" s="6"/>
      <c r="D513" s="6"/>
      <c r="E513" s="7">
        <f>SUM(E514)</f>
        <v>816.6</v>
      </c>
    </row>
    <row r="514" spans="1:5" ht="30" x14ac:dyDescent="0.25">
      <c r="A514" s="9" t="s">
        <v>36</v>
      </c>
      <c r="B514" s="23">
        <v>6000100064</v>
      </c>
      <c r="C514" s="6" t="s">
        <v>22</v>
      </c>
      <c r="D514" s="6"/>
      <c r="E514" s="7">
        <f>SUM(E515)</f>
        <v>816.6</v>
      </c>
    </row>
    <row r="515" spans="1:5" x14ac:dyDescent="0.25">
      <c r="A515" s="8" t="s">
        <v>97</v>
      </c>
      <c r="B515" s="23">
        <v>6000100064</v>
      </c>
      <c r="C515" s="6" t="s">
        <v>22</v>
      </c>
      <c r="D515" s="6" t="s">
        <v>98</v>
      </c>
      <c r="E515" s="7">
        <f>SUM('[1]7'!G889)</f>
        <v>816.6</v>
      </c>
    </row>
    <row r="516" spans="1:5" ht="45" x14ac:dyDescent="0.25">
      <c r="A516" s="8" t="s">
        <v>281</v>
      </c>
      <c r="B516" s="23">
        <v>6000100065</v>
      </c>
      <c r="C516" s="2"/>
      <c r="D516" s="6"/>
      <c r="E516" s="7">
        <f>E517+E519+E521</f>
        <v>5091.3</v>
      </c>
    </row>
    <row r="517" spans="1:5" ht="75" x14ac:dyDescent="0.25">
      <c r="A517" s="8" t="s">
        <v>20</v>
      </c>
      <c r="B517" s="23">
        <v>6000100065</v>
      </c>
      <c r="C517" s="2">
        <v>100</v>
      </c>
      <c r="D517" s="6"/>
      <c r="E517" s="7">
        <f>SUM(E518)</f>
        <v>4483.7000000000007</v>
      </c>
    </row>
    <row r="518" spans="1:5" x14ac:dyDescent="0.25">
      <c r="A518" s="8" t="s">
        <v>97</v>
      </c>
      <c r="B518" s="23">
        <v>6000100065</v>
      </c>
      <c r="C518" s="2">
        <v>100</v>
      </c>
      <c r="D518" s="6" t="s">
        <v>98</v>
      </c>
      <c r="E518" s="7">
        <f>SUM('[1]7'!G893)</f>
        <v>4483.7000000000007</v>
      </c>
    </row>
    <row r="519" spans="1:5" ht="30" x14ac:dyDescent="0.25">
      <c r="A519" s="9" t="s">
        <v>36</v>
      </c>
      <c r="B519" s="23">
        <v>6000100065</v>
      </c>
      <c r="C519" s="2">
        <v>200</v>
      </c>
      <c r="D519" s="6"/>
      <c r="E519" s="7">
        <f>SUM(E520)</f>
        <v>601.9</v>
      </c>
    </row>
    <row r="520" spans="1:5" x14ac:dyDescent="0.25">
      <c r="A520" s="8" t="s">
        <v>97</v>
      </c>
      <c r="B520" s="23">
        <v>6000100065</v>
      </c>
      <c r="C520" s="2">
        <v>200</v>
      </c>
      <c r="D520" s="6" t="s">
        <v>98</v>
      </c>
      <c r="E520" s="7">
        <f>SUM('[1]7'!G897)</f>
        <v>601.9</v>
      </c>
    </row>
    <row r="521" spans="1:5" x14ac:dyDescent="0.25">
      <c r="A521" s="9" t="s">
        <v>146</v>
      </c>
      <c r="B521" s="23">
        <v>6000100065</v>
      </c>
      <c r="C521" s="2">
        <v>800</v>
      </c>
      <c r="D521" s="6"/>
      <c r="E521" s="7">
        <f>SUM(E522)</f>
        <v>5.7</v>
      </c>
    </row>
    <row r="522" spans="1:5" x14ac:dyDescent="0.25">
      <c r="A522" s="8" t="s">
        <v>97</v>
      </c>
      <c r="B522" s="23">
        <v>6000100065</v>
      </c>
      <c r="C522" s="2">
        <v>800</v>
      </c>
      <c r="D522" s="6" t="s">
        <v>98</v>
      </c>
      <c r="E522" s="7">
        <f>SUM('[1]7'!G901)</f>
        <v>5.7</v>
      </c>
    </row>
    <row r="523" spans="1:5" x14ac:dyDescent="0.25">
      <c r="A523" s="8" t="s">
        <v>147</v>
      </c>
      <c r="B523" s="6" t="s">
        <v>148</v>
      </c>
      <c r="C523" s="2"/>
      <c r="D523" s="6"/>
      <c r="E523" s="10">
        <f>E524+E626</f>
        <v>21510</v>
      </c>
    </row>
    <row r="524" spans="1:5" ht="30" x14ac:dyDescent="0.25">
      <c r="A524" s="8" t="s">
        <v>367</v>
      </c>
      <c r="B524" s="6" t="s">
        <v>368</v>
      </c>
      <c r="C524" s="2"/>
      <c r="D524" s="6"/>
      <c r="E524" s="10">
        <f>E525+E534+E586+E596+E606+E614+E622</f>
        <v>17376.900000000001</v>
      </c>
    </row>
    <row r="525" spans="1:5" ht="30" x14ac:dyDescent="0.25">
      <c r="A525" s="8" t="s">
        <v>369</v>
      </c>
      <c r="B525" s="6" t="s">
        <v>370</v>
      </c>
      <c r="C525" s="2"/>
      <c r="D525" s="6"/>
      <c r="E525" s="10">
        <f>SUM(E526+E529)</f>
        <v>706.00000000000011</v>
      </c>
    </row>
    <row r="526" spans="1:5" ht="45" x14ac:dyDescent="0.25">
      <c r="A526" s="8" t="s">
        <v>371</v>
      </c>
      <c r="B526" s="6" t="s">
        <v>149</v>
      </c>
      <c r="C526" s="2"/>
      <c r="D526" s="6"/>
      <c r="E526" s="7">
        <f>E528</f>
        <v>20.6</v>
      </c>
    </row>
    <row r="527" spans="1:5" ht="30" x14ac:dyDescent="0.25">
      <c r="A527" s="9" t="s">
        <v>36</v>
      </c>
      <c r="B527" s="6" t="s">
        <v>149</v>
      </c>
      <c r="C527" s="2">
        <v>200</v>
      </c>
      <c r="D527" s="6"/>
      <c r="E527" s="7">
        <f>E528</f>
        <v>20.6</v>
      </c>
    </row>
    <row r="528" spans="1:5" ht="60" x14ac:dyDescent="0.25">
      <c r="A528" s="4" t="s">
        <v>150</v>
      </c>
      <c r="B528" s="6" t="s">
        <v>149</v>
      </c>
      <c r="C528" s="2">
        <v>200</v>
      </c>
      <c r="D528" s="6" t="s">
        <v>139</v>
      </c>
      <c r="E528" s="7">
        <f>SUM('[1]7'!G1138)</f>
        <v>20.6</v>
      </c>
    </row>
    <row r="529" spans="1:5" ht="30" x14ac:dyDescent="0.25">
      <c r="A529" s="8" t="s">
        <v>372</v>
      </c>
      <c r="B529" s="6" t="s">
        <v>151</v>
      </c>
      <c r="C529" s="2"/>
      <c r="D529" s="6"/>
      <c r="E529" s="7">
        <f>E530+E532</f>
        <v>685.40000000000009</v>
      </c>
    </row>
    <row r="530" spans="1:5" ht="60" x14ac:dyDescent="0.25">
      <c r="A530" s="15" t="s">
        <v>152</v>
      </c>
      <c r="B530" s="6" t="s">
        <v>151</v>
      </c>
      <c r="C530" s="2">
        <v>100</v>
      </c>
      <c r="D530" s="6"/>
      <c r="E530" s="7">
        <f>E531</f>
        <v>630.40000000000009</v>
      </c>
    </row>
    <row r="531" spans="1:5" ht="60" x14ac:dyDescent="0.25">
      <c r="A531" s="4" t="s">
        <v>150</v>
      </c>
      <c r="B531" s="6" t="s">
        <v>151</v>
      </c>
      <c r="C531" s="2">
        <v>100</v>
      </c>
      <c r="D531" s="6" t="s">
        <v>139</v>
      </c>
      <c r="E531" s="7">
        <f>SUM('[1]7'!G1142)</f>
        <v>630.40000000000009</v>
      </c>
    </row>
    <row r="532" spans="1:5" ht="30" x14ac:dyDescent="0.25">
      <c r="A532" s="9" t="s">
        <v>36</v>
      </c>
      <c r="B532" s="6" t="s">
        <v>151</v>
      </c>
      <c r="C532" s="2">
        <v>200</v>
      </c>
      <c r="D532" s="6"/>
      <c r="E532" s="7">
        <f>E533</f>
        <v>55</v>
      </c>
    </row>
    <row r="533" spans="1:5" ht="60" x14ac:dyDescent="0.25">
      <c r="A533" s="4" t="s">
        <v>150</v>
      </c>
      <c r="B533" s="6" t="s">
        <v>151</v>
      </c>
      <c r="C533" s="2">
        <v>200</v>
      </c>
      <c r="D533" s="6" t="s">
        <v>139</v>
      </c>
      <c r="E533" s="7">
        <f>SUM('[1]7'!G1146)</f>
        <v>55</v>
      </c>
    </row>
    <row r="534" spans="1:5" x14ac:dyDescent="0.25">
      <c r="A534" s="9" t="s">
        <v>373</v>
      </c>
      <c r="B534" s="6" t="s">
        <v>374</v>
      </c>
      <c r="C534" s="2"/>
      <c r="D534" s="6"/>
      <c r="E534" s="7">
        <f>E535+E544+E547</f>
        <v>12382</v>
      </c>
    </row>
    <row r="535" spans="1:5" ht="30" x14ac:dyDescent="0.25">
      <c r="A535" s="8" t="s">
        <v>133</v>
      </c>
      <c r="B535" s="6" t="s">
        <v>153</v>
      </c>
      <c r="C535" s="2"/>
      <c r="D535" s="6"/>
      <c r="E535" s="7">
        <f>E536+E538+E540+E542</f>
        <v>7831.7999999999993</v>
      </c>
    </row>
    <row r="536" spans="1:5" ht="60" x14ac:dyDescent="0.25">
      <c r="A536" s="15" t="s">
        <v>152</v>
      </c>
      <c r="B536" s="6" t="s">
        <v>153</v>
      </c>
      <c r="C536" s="2">
        <v>100</v>
      </c>
      <c r="D536" s="6"/>
      <c r="E536" s="7">
        <f>SUM(E537)</f>
        <v>33</v>
      </c>
    </row>
    <row r="537" spans="1:5" ht="60" x14ac:dyDescent="0.25">
      <c r="A537" s="8" t="s">
        <v>154</v>
      </c>
      <c r="B537" s="6" t="s">
        <v>153</v>
      </c>
      <c r="C537" s="2">
        <v>100</v>
      </c>
      <c r="D537" s="6" t="s">
        <v>134</v>
      </c>
      <c r="E537" s="7">
        <f>SUM('[1]7'!G748)</f>
        <v>33</v>
      </c>
    </row>
    <row r="538" spans="1:5" ht="30" x14ac:dyDescent="0.25">
      <c r="A538" s="9" t="s">
        <v>36</v>
      </c>
      <c r="B538" s="6" t="s">
        <v>153</v>
      </c>
      <c r="C538" s="2">
        <v>200</v>
      </c>
      <c r="D538" s="6"/>
      <c r="E538" s="7">
        <f>E539</f>
        <v>5861.7999999999993</v>
      </c>
    </row>
    <row r="539" spans="1:5" ht="60" x14ac:dyDescent="0.25">
      <c r="A539" s="4" t="s">
        <v>154</v>
      </c>
      <c r="B539" s="6" t="s">
        <v>153</v>
      </c>
      <c r="C539" s="2">
        <v>200</v>
      </c>
      <c r="D539" s="6" t="s">
        <v>134</v>
      </c>
      <c r="E539" s="7">
        <f>SUM('[1]7'!G751)</f>
        <v>5861.7999999999993</v>
      </c>
    </row>
    <row r="540" spans="1:5" x14ac:dyDescent="0.25">
      <c r="A540" s="4" t="s">
        <v>23</v>
      </c>
      <c r="B540" s="6" t="s">
        <v>153</v>
      </c>
      <c r="C540" s="2" t="s">
        <v>155</v>
      </c>
      <c r="D540" s="6"/>
      <c r="E540" s="7">
        <f>E541</f>
        <v>1839.3</v>
      </c>
    </row>
    <row r="541" spans="1:5" ht="60" x14ac:dyDescent="0.25">
      <c r="A541" s="4" t="s">
        <v>154</v>
      </c>
      <c r="B541" s="6" t="s">
        <v>153</v>
      </c>
      <c r="C541" s="2" t="s">
        <v>155</v>
      </c>
      <c r="D541" s="6" t="s">
        <v>134</v>
      </c>
      <c r="E541" s="7">
        <f>SUM('[1]7'!G756)</f>
        <v>1839.3</v>
      </c>
    </row>
    <row r="542" spans="1:5" ht="30" x14ac:dyDescent="0.25">
      <c r="A542" s="9" t="s">
        <v>36</v>
      </c>
      <c r="B542" s="6" t="s">
        <v>153</v>
      </c>
      <c r="C542" s="2">
        <v>200</v>
      </c>
      <c r="D542" s="6"/>
      <c r="E542" s="7">
        <f>E543</f>
        <v>97.7</v>
      </c>
    </row>
    <row r="543" spans="1:5" ht="30" x14ac:dyDescent="0.25">
      <c r="A543" s="4" t="s">
        <v>12</v>
      </c>
      <c r="B543" s="6" t="s">
        <v>153</v>
      </c>
      <c r="C543" s="2">
        <v>200</v>
      </c>
      <c r="D543" s="6" t="s">
        <v>13</v>
      </c>
      <c r="E543" s="7">
        <f>SUM('[1]7'!G972)</f>
        <v>97.7</v>
      </c>
    </row>
    <row r="544" spans="1:5" ht="45" x14ac:dyDescent="0.25">
      <c r="A544" s="9" t="s">
        <v>156</v>
      </c>
      <c r="B544" s="12" t="s">
        <v>157</v>
      </c>
      <c r="C544" s="2"/>
      <c r="D544" s="6"/>
      <c r="E544" s="7">
        <f>E545</f>
        <v>16.899999999999999</v>
      </c>
    </row>
    <row r="545" spans="1:5" ht="30" x14ac:dyDescent="0.25">
      <c r="A545" s="9" t="s">
        <v>36</v>
      </c>
      <c r="B545" s="12" t="s">
        <v>157</v>
      </c>
      <c r="C545" s="2">
        <v>200</v>
      </c>
      <c r="D545" s="6"/>
      <c r="E545" s="7">
        <f>E546</f>
        <v>16.899999999999999</v>
      </c>
    </row>
    <row r="546" spans="1:5" x14ac:dyDescent="0.25">
      <c r="A546" s="8" t="s">
        <v>158</v>
      </c>
      <c r="B546" s="12" t="s">
        <v>157</v>
      </c>
      <c r="C546" s="2">
        <v>200</v>
      </c>
      <c r="D546" s="6" t="s">
        <v>159</v>
      </c>
      <c r="E546" s="7">
        <f>SUM('[1]7'!G765)</f>
        <v>16.899999999999999</v>
      </c>
    </row>
    <row r="547" spans="1:5" x14ac:dyDescent="0.25">
      <c r="A547" s="9" t="s">
        <v>163</v>
      </c>
      <c r="B547" s="12"/>
      <c r="C547" s="2"/>
      <c r="D547" s="6"/>
      <c r="E547" s="7">
        <f>E549+E558+E563+E568+E575+E578+E583</f>
        <v>4533.3</v>
      </c>
    </row>
    <row r="548" spans="1:5" x14ac:dyDescent="0.25">
      <c r="A548" s="9" t="s">
        <v>373</v>
      </c>
      <c r="B548" s="6" t="s">
        <v>374</v>
      </c>
      <c r="C548" s="2"/>
      <c r="D548" s="6"/>
      <c r="E548" s="7">
        <f>SUM(E549+E558+E563+E568+E575+E578+E583)</f>
        <v>4533.3</v>
      </c>
    </row>
    <row r="549" spans="1:5" ht="45" x14ac:dyDescent="0.25">
      <c r="A549" s="15" t="s">
        <v>294</v>
      </c>
      <c r="B549" s="12" t="s">
        <v>164</v>
      </c>
      <c r="C549" s="2"/>
      <c r="D549" s="6"/>
      <c r="E549" s="7">
        <f>E550+E552+E554+E556</f>
        <v>833.59999999999991</v>
      </c>
    </row>
    <row r="550" spans="1:5" ht="60" x14ac:dyDescent="0.25">
      <c r="A550" s="15" t="s">
        <v>152</v>
      </c>
      <c r="B550" s="12" t="s">
        <v>164</v>
      </c>
      <c r="C550" s="2">
        <v>100</v>
      </c>
      <c r="D550" s="6"/>
      <c r="E550" s="7">
        <f>E551</f>
        <v>396.9</v>
      </c>
    </row>
    <row r="551" spans="1:5" x14ac:dyDescent="0.25">
      <c r="A551" s="4" t="s">
        <v>165</v>
      </c>
      <c r="B551" s="12" t="s">
        <v>164</v>
      </c>
      <c r="C551" s="2">
        <v>100</v>
      </c>
      <c r="D551" s="6" t="s">
        <v>166</v>
      </c>
      <c r="E551" s="7">
        <f>SUM('[1]7'!G1067)</f>
        <v>396.9</v>
      </c>
    </row>
    <row r="552" spans="1:5" ht="30" x14ac:dyDescent="0.25">
      <c r="A552" s="9" t="s">
        <v>36</v>
      </c>
      <c r="B552" s="12" t="s">
        <v>164</v>
      </c>
      <c r="C552" s="2">
        <v>200</v>
      </c>
      <c r="D552" s="6"/>
      <c r="E552" s="7">
        <f>E553</f>
        <v>18.8</v>
      </c>
    </row>
    <row r="553" spans="1:5" x14ac:dyDescent="0.25">
      <c r="A553" s="4" t="s">
        <v>167</v>
      </c>
      <c r="B553" s="12" t="s">
        <v>164</v>
      </c>
      <c r="C553" s="2">
        <v>200</v>
      </c>
      <c r="D553" s="6" t="s">
        <v>166</v>
      </c>
      <c r="E553" s="7">
        <f>SUM('[1]7'!G1071)</f>
        <v>18.8</v>
      </c>
    </row>
    <row r="554" spans="1:5" ht="30" x14ac:dyDescent="0.25">
      <c r="A554" s="9" t="s">
        <v>36</v>
      </c>
      <c r="B554" s="12" t="s">
        <v>164</v>
      </c>
      <c r="C554" s="2">
        <v>200</v>
      </c>
      <c r="D554" s="6"/>
      <c r="E554" s="7">
        <f>SUM(E555)</f>
        <v>7.9</v>
      </c>
    </row>
    <row r="555" spans="1:5" x14ac:dyDescent="0.25">
      <c r="A555" s="4" t="s">
        <v>167</v>
      </c>
      <c r="B555" s="12" t="s">
        <v>164</v>
      </c>
      <c r="C555" s="2">
        <v>200</v>
      </c>
      <c r="D555" s="6" t="s">
        <v>168</v>
      </c>
      <c r="E555" s="7">
        <f>SUM('[1]7'!G1056)</f>
        <v>7.9</v>
      </c>
    </row>
    <row r="556" spans="1:5" x14ac:dyDescent="0.25">
      <c r="A556" s="4" t="s">
        <v>169</v>
      </c>
      <c r="B556" s="12" t="s">
        <v>164</v>
      </c>
      <c r="C556" s="2">
        <v>300</v>
      </c>
      <c r="D556" s="6"/>
      <c r="E556" s="7">
        <f>E557</f>
        <v>410</v>
      </c>
    </row>
    <row r="557" spans="1:5" x14ac:dyDescent="0.25">
      <c r="A557" s="4" t="s">
        <v>167</v>
      </c>
      <c r="B557" s="12" t="s">
        <v>164</v>
      </c>
      <c r="C557" s="2">
        <v>300</v>
      </c>
      <c r="D557" s="6" t="s">
        <v>168</v>
      </c>
      <c r="E557" s="7">
        <f>SUM('[1]7'!G1059)</f>
        <v>410</v>
      </c>
    </row>
    <row r="558" spans="1:5" ht="75" x14ac:dyDescent="0.25">
      <c r="A558" s="15" t="s">
        <v>380</v>
      </c>
      <c r="B558" s="12" t="s">
        <v>170</v>
      </c>
      <c r="C558" s="2"/>
      <c r="D558" s="6"/>
      <c r="E558" s="7">
        <f>E559+E561</f>
        <v>872.80000000000007</v>
      </c>
    </row>
    <row r="559" spans="1:5" ht="60" x14ac:dyDescent="0.25">
      <c r="A559" s="15" t="s">
        <v>152</v>
      </c>
      <c r="B559" s="12" t="s">
        <v>170</v>
      </c>
      <c r="C559" s="2">
        <v>100</v>
      </c>
      <c r="D559" s="6"/>
      <c r="E559" s="7">
        <f>E560</f>
        <v>800.2</v>
      </c>
    </row>
    <row r="560" spans="1:5" x14ac:dyDescent="0.25">
      <c r="A560" s="4" t="s">
        <v>165</v>
      </c>
      <c r="B560" s="12" t="s">
        <v>170</v>
      </c>
      <c r="C560" s="2">
        <v>100</v>
      </c>
      <c r="D560" s="6" t="s">
        <v>166</v>
      </c>
      <c r="E560" s="7">
        <f>SUM('[1]7'!G1075)</f>
        <v>800.2</v>
      </c>
    </row>
    <row r="561" spans="1:5" ht="30" x14ac:dyDescent="0.25">
      <c r="A561" s="9" t="s">
        <v>36</v>
      </c>
      <c r="B561" s="12" t="s">
        <v>170</v>
      </c>
      <c r="C561" s="2">
        <v>200</v>
      </c>
      <c r="D561" s="6"/>
      <c r="E561" s="7">
        <f>E562</f>
        <v>72.600000000000009</v>
      </c>
    </row>
    <row r="562" spans="1:5" x14ac:dyDescent="0.25">
      <c r="A562" s="4" t="s">
        <v>165</v>
      </c>
      <c r="B562" s="12" t="s">
        <v>170</v>
      </c>
      <c r="C562" s="2">
        <v>200</v>
      </c>
      <c r="D562" s="6" t="s">
        <v>166</v>
      </c>
      <c r="E562" s="7">
        <f>SUM('[1]7'!G1080)</f>
        <v>72.600000000000009</v>
      </c>
    </row>
    <row r="563" spans="1:5" ht="60" x14ac:dyDescent="0.25">
      <c r="A563" s="8" t="s">
        <v>381</v>
      </c>
      <c r="B563" s="6" t="s">
        <v>171</v>
      </c>
      <c r="C563" s="2"/>
      <c r="D563" s="6"/>
      <c r="E563" s="7">
        <f>E564+E566</f>
        <v>707.5</v>
      </c>
    </row>
    <row r="564" spans="1:5" ht="60" x14ac:dyDescent="0.25">
      <c r="A564" s="15" t="s">
        <v>152</v>
      </c>
      <c r="B564" s="6" t="s">
        <v>171</v>
      </c>
      <c r="C564" s="2" t="s">
        <v>21</v>
      </c>
      <c r="D564" s="6"/>
      <c r="E564" s="7">
        <f>E565</f>
        <v>613.79999999999995</v>
      </c>
    </row>
    <row r="565" spans="1:5" x14ac:dyDescent="0.25">
      <c r="A565" s="4" t="s">
        <v>172</v>
      </c>
      <c r="B565" s="6" t="s">
        <v>171</v>
      </c>
      <c r="C565" s="32">
        <v>100</v>
      </c>
      <c r="D565" s="6" t="s">
        <v>98</v>
      </c>
      <c r="E565" s="7">
        <f>SUM('[1]7'!G774)</f>
        <v>613.79999999999995</v>
      </c>
    </row>
    <row r="566" spans="1:5" ht="30" x14ac:dyDescent="0.25">
      <c r="A566" s="9" t="s">
        <v>36</v>
      </c>
      <c r="B566" s="6" t="s">
        <v>171</v>
      </c>
      <c r="C566" s="2">
        <v>200</v>
      </c>
      <c r="D566" s="6"/>
      <c r="E566" s="7">
        <f>E567</f>
        <v>93.7</v>
      </c>
    </row>
    <row r="567" spans="1:5" x14ac:dyDescent="0.25">
      <c r="A567" s="4" t="s">
        <v>172</v>
      </c>
      <c r="B567" s="6" t="s">
        <v>171</v>
      </c>
      <c r="C567" s="2">
        <v>200</v>
      </c>
      <c r="D567" s="6" t="s">
        <v>98</v>
      </c>
      <c r="E567" s="7">
        <f>SUM('[1]7'!G778)</f>
        <v>93.7</v>
      </c>
    </row>
    <row r="568" spans="1:5" ht="30" x14ac:dyDescent="0.25">
      <c r="A568" s="8" t="s">
        <v>382</v>
      </c>
      <c r="B568" s="6" t="s">
        <v>173</v>
      </c>
      <c r="C568" s="2"/>
      <c r="D568" s="6"/>
      <c r="E568" s="7">
        <f>E569+E571+E573</f>
        <v>791.3</v>
      </c>
    </row>
    <row r="569" spans="1:5" ht="60" x14ac:dyDescent="0.25">
      <c r="A569" s="15" t="s">
        <v>152</v>
      </c>
      <c r="B569" s="6" t="s">
        <v>173</v>
      </c>
      <c r="C569" s="2" t="s">
        <v>21</v>
      </c>
      <c r="D569" s="6"/>
      <c r="E569" s="7">
        <f>E570</f>
        <v>758</v>
      </c>
    </row>
    <row r="570" spans="1:5" x14ac:dyDescent="0.25">
      <c r="A570" s="4" t="s">
        <v>172</v>
      </c>
      <c r="B570" s="6" t="s">
        <v>173</v>
      </c>
      <c r="C570" s="2" t="s">
        <v>21</v>
      </c>
      <c r="D570" s="6" t="s">
        <v>98</v>
      </c>
      <c r="E570" s="7">
        <f>SUM('[1]7'!G784)</f>
        <v>758</v>
      </c>
    </row>
    <row r="571" spans="1:5" ht="30" x14ac:dyDescent="0.25">
      <c r="A571" s="9" t="s">
        <v>36</v>
      </c>
      <c r="B571" s="6" t="s">
        <v>173</v>
      </c>
      <c r="C571" s="2">
        <v>200</v>
      </c>
      <c r="D571" s="6"/>
      <c r="E571" s="7">
        <f>E572</f>
        <v>31.800000000000004</v>
      </c>
    </row>
    <row r="572" spans="1:5" x14ac:dyDescent="0.25">
      <c r="A572" s="4" t="s">
        <v>172</v>
      </c>
      <c r="B572" s="6" t="s">
        <v>173</v>
      </c>
      <c r="C572" s="2">
        <v>200</v>
      </c>
      <c r="D572" s="6" t="s">
        <v>98</v>
      </c>
      <c r="E572" s="7">
        <f>SUM('[1]7'!G789)</f>
        <v>31.800000000000004</v>
      </c>
    </row>
    <row r="573" spans="1:5" ht="30" x14ac:dyDescent="0.25">
      <c r="A573" s="9" t="s">
        <v>36</v>
      </c>
      <c r="B573" s="6" t="s">
        <v>173</v>
      </c>
      <c r="C573" s="2">
        <v>200</v>
      </c>
      <c r="D573" s="6"/>
      <c r="E573" s="7">
        <f>SUM(E574)</f>
        <v>1.5</v>
      </c>
    </row>
    <row r="574" spans="1:5" ht="30" x14ac:dyDescent="0.25">
      <c r="A574" s="4" t="s">
        <v>12</v>
      </c>
      <c r="B574" s="6" t="s">
        <v>173</v>
      </c>
      <c r="C574" s="2">
        <v>200</v>
      </c>
      <c r="D574" s="6" t="s">
        <v>13</v>
      </c>
      <c r="E574" s="7">
        <f>SUM('[1]7'!G980)</f>
        <v>1.5</v>
      </c>
    </row>
    <row r="575" spans="1:5" ht="75" x14ac:dyDescent="0.25">
      <c r="A575" s="9" t="s">
        <v>284</v>
      </c>
      <c r="B575" s="6" t="s">
        <v>174</v>
      </c>
      <c r="C575" s="2"/>
      <c r="D575" s="6"/>
      <c r="E575" s="7">
        <f>E576</f>
        <v>464.8</v>
      </c>
    </row>
    <row r="576" spans="1:5" ht="30" x14ac:dyDescent="0.25">
      <c r="A576" s="9" t="s">
        <v>36</v>
      </c>
      <c r="B576" s="6" t="s">
        <v>174</v>
      </c>
      <c r="C576" s="2">
        <v>200</v>
      </c>
      <c r="D576" s="6"/>
      <c r="E576" s="7">
        <f>E577</f>
        <v>464.8</v>
      </c>
    </row>
    <row r="577" spans="1:5" ht="30" x14ac:dyDescent="0.25">
      <c r="A577" s="8" t="s">
        <v>117</v>
      </c>
      <c r="B577" s="6" t="s">
        <v>174</v>
      </c>
      <c r="C577" s="2">
        <v>200</v>
      </c>
      <c r="D577" s="6" t="s">
        <v>118</v>
      </c>
      <c r="E577" s="7">
        <f>SUM('[1]7'!G963)</f>
        <v>464.8</v>
      </c>
    </row>
    <row r="578" spans="1:5" ht="45" x14ac:dyDescent="0.25">
      <c r="A578" s="8" t="s">
        <v>383</v>
      </c>
      <c r="B578" s="6" t="s">
        <v>175</v>
      </c>
      <c r="C578" s="2"/>
      <c r="D578" s="6"/>
      <c r="E578" s="7">
        <f>E579+E581</f>
        <v>862.6</v>
      </c>
    </row>
    <row r="579" spans="1:5" ht="60" x14ac:dyDescent="0.25">
      <c r="A579" s="15" t="s">
        <v>152</v>
      </c>
      <c r="B579" s="6" t="s">
        <v>175</v>
      </c>
      <c r="C579" s="2">
        <v>100</v>
      </c>
      <c r="D579" s="6"/>
      <c r="E579" s="7">
        <f>E580</f>
        <v>793.5</v>
      </c>
    </row>
    <row r="580" spans="1:5" x14ac:dyDescent="0.25">
      <c r="A580" s="4" t="s">
        <v>172</v>
      </c>
      <c r="B580" s="6" t="s">
        <v>175</v>
      </c>
      <c r="C580" s="2">
        <v>100</v>
      </c>
      <c r="D580" s="6" t="s">
        <v>98</v>
      </c>
      <c r="E580" s="7">
        <f>SUM('[1]7'!G795)</f>
        <v>793.5</v>
      </c>
    </row>
    <row r="581" spans="1:5" ht="30" x14ac:dyDescent="0.25">
      <c r="A581" s="4" t="s">
        <v>36</v>
      </c>
      <c r="B581" s="6" t="s">
        <v>175</v>
      </c>
      <c r="C581" s="2">
        <v>200</v>
      </c>
      <c r="D581" s="6"/>
      <c r="E581" s="7">
        <f>E582</f>
        <v>69.099999999999994</v>
      </c>
    </row>
    <row r="582" spans="1:5" x14ac:dyDescent="0.25">
      <c r="A582" s="4" t="s">
        <v>172</v>
      </c>
      <c r="B582" s="6" t="s">
        <v>175</v>
      </c>
      <c r="C582" s="2" t="s">
        <v>22</v>
      </c>
      <c r="D582" s="6" t="s">
        <v>98</v>
      </c>
      <c r="E582" s="7">
        <f>SUM('[1]7'!G799)</f>
        <v>69.099999999999994</v>
      </c>
    </row>
    <row r="583" spans="1:5" ht="105" x14ac:dyDescent="0.25">
      <c r="A583" s="33" t="s">
        <v>176</v>
      </c>
      <c r="B583" s="6" t="s">
        <v>177</v>
      </c>
      <c r="C583" s="2"/>
      <c r="D583" s="6"/>
      <c r="E583" s="7">
        <f>E584</f>
        <v>0.7</v>
      </c>
    </row>
    <row r="584" spans="1:5" ht="30" x14ac:dyDescent="0.25">
      <c r="A584" s="4" t="s">
        <v>36</v>
      </c>
      <c r="B584" s="6" t="s">
        <v>177</v>
      </c>
      <c r="C584" s="2">
        <v>200</v>
      </c>
      <c r="D584" s="6"/>
      <c r="E584" s="7">
        <f>E585</f>
        <v>0.7</v>
      </c>
    </row>
    <row r="585" spans="1:5" x14ac:dyDescent="0.25">
      <c r="A585" s="4" t="s">
        <v>172</v>
      </c>
      <c r="B585" s="6" t="s">
        <v>177</v>
      </c>
      <c r="C585" s="2">
        <v>200</v>
      </c>
      <c r="D585" s="6" t="s">
        <v>98</v>
      </c>
      <c r="E585" s="7">
        <f>SUM('[1]7'!G804)</f>
        <v>0.7</v>
      </c>
    </row>
    <row r="586" spans="1:5" ht="30" x14ac:dyDescent="0.25">
      <c r="A586" s="8" t="s">
        <v>375</v>
      </c>
      <c r="B586" s="6" t="s">
        <v>376</v>
      </c>
      <c r="C586" s="2"/>
      <c r="D586" s="6"/>
      <c r="E586" s="7">
        <f>SUM(E587)</f>
        <v>755.1</v>
      </c>
    </row>
    <row r="587" spans="1:5" ht="30" x14ac:dyDescent="0.25">
      <c r="A587" s="15" t="s">
        <v>282</v>
      </c>
      <c r="B587" s="6" t="s">
        <v>160</v>
      </c>
      <c r="C587" s="2"/>
      <c r="D587" s="6"/>
      <c r="E587" s="7">
        <f>E588+E590+E592+E594</f>
        <v>755.1</v>
      </c>
    </row>
    <row r="588" spans="1:5" ht="60" x14ac:dyDescent="0.25">
      <c r="A588" s="15" t="s">
        <v>152</v>
      </c>
      <c r="B588" s="6" t="s">
        <v>160</v>
      </c>
      <c r="C588" s="2">
        <v>100</v>
      </c>
      <c r="D588" s="6"/>
      <c r="E588" s="7">
        <f>E589</f>
        <v>10.199999999999999</v>
      </c>
    </row>
    <row r="589" spans="1:5" ht="45" x14ac:dyDescent="0.25">
      <c r="A589" s="4" t="s">
        <v>161</v>
      </c>
      <c r="B589" s="6" t="s">
        <v>160</v>
      </c>
      <c r="C589" s="2">
        <v>100</v>
      </c>
      <c r="D589" s="6" t="s">
        <v>136</v>
      </c>
      <c r="E589" s="7">
        <f>SUM('[1]7'!G609)</f>
        <v>10.199999999999999</v>
      </c>
    </row>
    <row r="590" spans="1:5" ht="30" x14ac:dyDescent="0.25">
      <c r="A590" s="9" t="s">
        <v>36</v>
      </c>
      <c r="B590" s="6" t="s">
        <v>160</v>
      </c>
      <c r="C590" s="2">
        <v>200</v>
      </c>
      <c r="D590" s="6"/>
      <c r="E590" s="7">
        <f>E591</f>
        <v>722.8</v>
      </c>
    </row>
    <row r="591" spans="1:5" ht="45" x14ac:dyDescent="0.25">
      <c r="A591" s="4" t="s">
        <v>161</v>
      </c>
      <c r="B591" s="6" t="s">
        <v>160</v>
      </c>
      <c r="C591" s="2">
        <v>200</v>
      </c>
      <c r="D591" s="6" t="s">
        <v>136</v>
      </c>
      <c r="E591" s="7">
        <f>SUM('[1]7'!G612)</f>
        <v>722.8</v>
      </c>
    </row>
    <row r="592" spans="1:5" x14ac:dyDescent="0.25">
      <c r="A592" s="9" t="s">
        <v>23</v>
      </c>
      <c r="B592" s="6" t="s">
        <v>160</v>
      </c>
      <c r="C592" s="2">
        <v>800</v>
      </c>
      <c r="D592" s="6"/>
      <c r="E592" s="7">
        <f>E593</f>
        <v>5.0999999999999996</v>
      </c>
    </row>
    <row r="593" spans="1:5" ht="45" x14ac:dyDescent="0.25">
      <c r="A593" s="4" t="s">
        <v>161</v>
      </c>
      <c r="B593" s="6" t="s">
        <v>160</v>
      </c>
      <c r="C593" s="2">
        <v>800</v>
      </c>
      <c r="D593" s="6" t="s">
        <v>136</v>
      </c>
      <c r="E593" s="7">
        <f>SUM('[1]7'!G616)</f>
        <v>5.0999999999999996</v>
      </c>
    </row>
    <row r="594" spans="1:5" ht="30" x14ac:dyDescent="0.25">
      <c r="A594" s="9" t="s">
        <v>36</v>
      </c>
      <c r="B594" s="6" t="s">
        <v>160</v>
      </c>
      <c r="C594" s="2">
        <v>200</v>
      </c>
      <c r="D594" s="6"/>
      <c r="E594" s="7">
        <f>E595</f>
        <v>17</v>
      </c>
    </row>
    <row r="595" spans="1:5" ht="30" x14ac:dyDescent="0.25">
      <c r="A595" s="4" t="s">
        <v>12</v>
      </c>
      <c r="B595" s="6" t="s">
        <v>160</v>
      </c>
      <c r="C595" s="2">
        <v>200</v>
      </c>
      <c r="D595" s="6" t="s">
        <v>13</v>
      </c>
      <c r="E595" s="7">
        <f>SUM('[1]7'!G679)</f>
        <v>17</v>
      </c>
    </row>
    <row r="596" spans="1:5" ht="30" x14ac:dyDescent="0.25">
      <c r="A596" s="4" t="s">
        <v>377</v>
      </c>
      <c r="B596" s="6" t="s">
        <v>378</v>
      </c>
      <c r="C596" s="2"/>
      <c r="D596" s="6"/>
      <c r="E596" s="7">
        <f>SUM(E597)</f>
        <v>994</v>
      </c>
    </row>
    <row r="597" spans="1:5" ht="30" x14ac:dyDescent="0.25">
      <c r="A597" s="8" t="s">
        <v>283</v>
      </c>
      <c r="B597" s="6" t="s">
        <v>162</v>
      </c>
      <c r="C597" s="2"/>
      <c r="D597" s="6"/>
      <c r="E597" s="7">
        <f>E598+E600+E602+E604</f>
        <v>994</v>
      </c>
    </row>
    <row r="598" spans="1:5" ht="60" x14ac:dyDescent="0.25">
      <c r="A598" s="15" t="s">
        <v>152</v>
      </c>
      <c r="B598" s="6" t="s">
        <v>162</v>
      </c>
      <c r="C598" s="2">
        <v>100</v>
      </c>
      <c r="D598" s="6"/>
      <c r="E598" s="7">
        <f>E599</f>
        <v>881.4</v>
      </c>
    </row>
    <row r="599" spans="1:5" ht="30" x14ac:dyDescent="0.25">
      <c r="A599" s="15" t="s">
        <v>379</v>
      </c>
      <c r="B599" s="6" t="s">
        <v>162</v>
      </c>
      <c r="C599" s="2">
        <v>100</v>
      </c>
      <c r="D599" s="6" t="s">
        <v>136</v>
      </c>
      <c r="E599" s="7">
        <f>SUM('[1]7'!G1164)</f>
        <v>881.4</v>
      </c>
    </row>
    <row r="600" spans="1:5" ht="30" x14ac:dyDescent="0.25">
      <c r="A600" s="9" t="s">
        <v>36</v>
      </c>
      <c r="B600" s="6" t="s">
        <v>162</v>
      </c>
      <c r="C600" s="2">
        <v>200</v>
      </c>
      <c r="D600" s="6"/>
      <c r="E600" s="7">
        <f>E601</f>
        <v>111.10000000000001</v>
      </c>
    </row>
    <row r="601" spans="1:5" ht="45" x14ac:dyDescent="0.25">
      <c r="A601" s="4" t="s">
        <v>161</v>
      </c>
      <c r="B601" s="6" t="s">
        <v>162</v>
      </c>
      <c r="C601" s="2">
        <v>200</v>
      </c>
      <c r="D601" s="6" t="s">
        <v>136</v>
      </c>
      <c r="E601" s="7">
        <f>SUM('[1]7'!G1169)</f>
        <v>111.10000000000001</v>
      </c>
    </row>
    <row r="602" spans="1:5" x14ac:dyDescent="0.25">
      <c r="A602" s="9" t="s">
        <v>23</v>
      </c>
      <c r="B602" s="6" t="s">
        <v>162</v>
      </c>
      <c r="C602" s="2">
        <v>800</v>
      </c>
      <c r="D602" s="6"/>
      <c r="E602" s="7">
        <f>E603</f>
        <v>0</v>
      </c>
    </row>
    <row r="603" spans="1:5" ht="45" x14ac:dyDescent="0.25">
      <c r="A603" s="4" t="s">
        <v>161</v>
      </c>
      <c r="B603" s="6" t="s">
        <v>162</v>
      </c>
      <c r="C603" s="2">
        <v>800</v>
      </c>
      <c r="D603" s="6" t="s">
        <v>136</v>
      </c>
      <c r="E603" s="7">
        <f>SUM('[1]7'!G1173)</f>
        <v>0</v>
      </c>
    </row>
    <row r="604" spans="1:5" ht="30" x14ac:dyDescent="0.25">
      <c r="A604" s="9" t="s">
        <v>36</v>
      </c>
      <c r="B604" s="6" t="s">
        <v>162</v>
      </c>
      <c r="C604" s="2">
        <v>200</v>
      </c>
      <c r="D604" s="6"/>
      <c r="E604" s="7">
        <f>E605</f>
        <v>1.5</v>
      </c>
    </row>
    <row r="605" spans="1:5" ht="30" x14ac:dyDescent="0.25">
      <c r="A605" s="4" t="s">
        <v>12</v>
      </c>
      <c r="B605" s="6" t="s">
        <v>162</v>
      </c>
      <c r="C605" s="2">
        <v>200</v>
      </c>
      <c r="D605" s="6" t="s">
        <v>13</v>
      </c>
      <c r="E605" s="7">
        <f>SUM('[1]7'!G1189)</f>
        <v>1.5</v>
      </c>
    </row>
    <row r="606" spans="1:5" ht="30" x14ac:dyDescent="0.25">
      <c r="A606" s="4" t="s">
        <v>384</v>
      </c>
      <c r="B606" s="6" t="s">
        <v>385</v>
      </c>
      <c r="C606" s="2"/>
      <c r="D606" s="6"/>
      <c r="E606" s="7">
        <f>SUM(E607)</f>
        <v>513.9</v>
      </c>
    </row>
    <row r="607" spans="1:5" ht="45" x14ac:dyDescent="0.25">
      <c r="A607" s="8" t="s">
        <v>386</v>
      </c>
      <c r="B607" s="6" t="s">
        <v>178</v>
      </c>
      <c r="C607" s="2"/>
      <c r="D607" s="6"/>
      <c r="E607" s="7">
        <f>E608+E610+E612</f>
        <v>513.9</v>
      </c>
    </row>
    <row r="608" spans="1:5" ht="60" x14ac:dyDescent="0.25">
      <c r="A608" s="15" t="s">
        <v>152</v>
      </c>
      <c r="B608" s="6" t="s">
        <v>178</v>
      </c>
      <c r="C608" s="2">
        <v>100</v>
      </c>
      <c r="D608" s="6"/>
      <c r="E608" s="7">
        <f>E609</f>
        <v>11.5</v>
      </c>
    </row>
    <row r="609" spans="1:5" x14ac:dyDescent="0.25">
      <c r="A609" s="8" t="s">
        <v>97</v>
      </c>
      <c r="B609" s="6" t="s">
        <v>178</v>
      </c>
      <c r="C609" s="2">
        <v>100</v>
      </c>
      <c r="D609" s="6" t="s">
        <v>98</v>
      </c>
      <c r="E609" s="7">
        <f>SUM('[1]7'!G642)</f>
        <v>11.5</v>
      </c>
    </row>
    <row r="610" spans="1:5" ht="30" x14ac:dyDescent="0.25">
      <c r="A610" s="9" t="s">
        <v>36</v>
      </c>
      <c r="B610" s="6" t="s">
        <v>178</v>
      </c>
      <c r="C610" s="2">
        <v>200</v>
      </c>
      <c r="D610" s="6"/>
      <c r="E610" s="7">
        <f>E611</f>
        <v>482.7</v>
      </c>
    </row>
    <row r="611" spans="1:5" x14ac:dyDescent="0.25">
      <c r="A611" s="8" t="s">
        <v>97</v>
      </c>
      <c r="B611" s="6" t="s">
        <v>178</v>
      </c>
      <c r="C611" s="2">
        <v>200</v>
      </c>
      <c r="D611" s="6" t="s">
        <v>98</v>
      </c>
      <c r="E611" s="7">
        <f>SUM('[1]7'!G645)</f>
        <v>482.7</v>
      </c>
    </row>
    <row r="612" spans="1:5" ht="30" x14ac:dyDescent="0.25">
      <c r="A612" s="9" t="s">
        <v>36</v>
      </c>
      <c r="B612" s="6" t="s">
        <v>178</v>
      </c>
      <c r="C612" s="2">
        <v>200</v>
      </c>
      <c r="D612" s="6"/>
      <c r="E612" s="7">
        <f>E613</f>
        <v>19.7</v>
      </c>
    </row>
    <row r="613" spans="1:5" ht="30" x14ac:dyDescent="0.25">
      <c r="A613" s="9" t="s">
        <v>179</v>
      </c>
      <c r="B613" s="6" t="s">
        <v>178</v>
      </c>
      <c r="C613" s="2">
        <v>200</v>
      </c>
      <c r="D613" s="6" t="s">
        <v>13</v>
      </c>
      <c r="E613" s="7">
        <f>SUM('[1]7'!G683)</f>
        <v>19.7</v>
      </c>
    </row>
    <row r="614" spans="1:5" ht="30" x14ac:dyDescent="0.25">
      <c r="A614" s="9" t="s">
        <v>387</v>
      </c>
      <c r="B614" s="6" t="s">
        <v>388</v>
      </c>
      <c r="C614" s="2"/>
      <c r="D614" s="6"/>
      <c r="E614" s="7">
        <f>SUM(E615)</f>
        <v>205.9</v>
      </c>
    </row>
    <row r="615" spans="1:5" ht="45" x14ac:dyDescent="0.25">
      <c r="A615" s="9" t="s">
        <v>285</v>
      </c>
      <c r="B615" s="6" t="s">
        <v>180</v>
      </c>
      <c r="C615" s="12"/>
      <c r="D615" s="6"/>
      <c r="E615" s="7">
        <f>E616+E618+E620</f>
        <v>205.9</v>
      </c>
    </row>
    <row r="616" spans="1:5" ht="60" x14ac:dyDescent="0.25">
      <c r="A616" s="15" t="s">
        <v>152</v>
      </c>
      <c r="B616" s="6" t="s">
        <v>180</v>
      </c>
      <c r="C616" s="12" t="s">
        <v>21</v>
      </c>
      <c r="D616" s="6"/>
      <c r="E616" s="7">
        <f>E617</f>
        <v>59</v>
      </c>
    </row>
    <row r="617" spans="1:5" x14ac:dyDescent="0.25">
      <c r="A617" s="8" t="s">
        <v>97</v>
      </c>
      <c r="B617" s="6" t="s">
        <v>180</v>
      </c>
      <c r="C617" s="12" t="s">
        <v>21</v>
      </c>
      <c r="D617" s="6" t="s">
        <v>98</v>
      </c>
      <c r="E617" s="7">
        <f>SUM('[1]7'!G810)</f>
        <v>59</v>
      </c>
    </row>
    <row r="618" spans="1:5" ht="30" x14ac:dyDescent="0.25">
      <c r="A618" s="9" t="s">
        <v>36</v>
      </c>
      <c r="B618" s="6" t="s">
        <v>180</v>
      </c>
      <c r="C618" s="12" t="s">
        <v>22</v>
      </c>
      <c r="D618" s="6"/>
      <c r="E618" s="7">
        <f>SUM(E619)</f>
        <v>80.400000000000006</v>
      </c>
    </row>
    <row r="619" spans="1:5" x14ac:dyDescent="0.25">
      <c r="A619" s="8" t="s">
        <v>97</v>
      </c>
      <c r="B619" s="6" t="s">
        <v>180</v>
      </c>
      <c r="C619" s="12" t="s">
        <v>22</v>
      </c>
      <c r="D619" s="6" t="s">
        <v>98</v>
      </c>
      <c r="E619" s="7">
        <f>SUM('[1]7'!G813)</f>
        <v>80.400000000000006</v>
      </c>
    </row>
    <row r="620" spans="1:5" ht="30" x14ac:dyDescent="0.25">
      <c r="A620" s="9" t="s">
        <v>36</v>
      </c>
      <c r="B620" s="6" t="s">
        <v>180</v>
      </c>
      <c r="C620" s="12" t="s">
        <v>22</v>
      </c>
      <c r="D620" s="6"/>
      <c r="E620" s="7">
        <f>SUM(E621)</f>
        <v>66.5</v>
      </c>
    </row>
    <row r="621" spans="1:5" ht="30" x14ac:dyDescent="0.25">
      <c r="A621" s="9" t="s">
        <v>179</v>
      </c>
      <c r="B621" s="6" t="s">
        <v>180</v>
      </c>
      <c r="C621" s="12" t="s">
        <v>22</v>
      </c>
      <c r="D621" s="6" t="s">
        <v>13</v>
      </c>
      <c r="E621" s="7">
        <f>SUM('[1]7'!G976)</f>
        <v>66.5</v>
      </c>
    </row>
    <row r="622" spans="1:5" ht="30" x14ac:dyDescent="0.25">
      <c r="A622" s="4" t="s">
        <v>389</v>
      </c>
      <c r="B622" s="6" t="s">
        <v>390</v>
      </c>
      <c r="C622" s="2"/>
      <c r="D622" s="6"/>
      <c r="E622" s="7">
        <f>SUM(E623)</f>
        <v>1820</v>
      </c>
    </row>
    <row r="623" spans="1:5" ht="30" x14ac:dyDescent="0.25">
      <c r="A623" s="8" t="s">
        <v>286</v>
      </c>
      <c r="B623" s="6" t="s">
        <v>287</v>
      </c>
      <c r="C623" s="2"/>
      <c r="D623" s="6"/>
      <c r="E623" s="7">
        <f>E624</f>
        <v>1820</v>
      </c>
    </row>
    <row r="624" spans="1:5" ht="30" x14ac:dyDescent="0.25">
      <c r="A624" s="4" t="s">
        <v>36</v>
      </c>
      <c r="B624" s="6" t="s">
        <v>287</v>
      </c>
      <c r="C624" s="2" t="s">
        <v>22</v>
      </c>
      <c r="D624" s="6"/>
      <c r="E624" s="7">
        <f>E625</f>
        <v>1820</v>
      </c>
    </row>
    <row r="625" spans="1:5" x14ac:dyDescent="0.25">
      <c r="A625" s="4" t="s">
        <v>137</v>
      </c>
      <c r="B625" s="6" t="s">
        <v>287</v>
      </c>
      <c r="C625" s="2" t="s">
        <v>22</v>
      </c>
      <c r="D625" s="6" t="s">
        <v>138</v>
      </c>
      <c r="E625" s="7">
        <f>SUM('[1]7'!G1128)</f>
        <v>1820</v>
      </c>
    </row>
    <row r="626" spans="1:5" ht="30" x14ac:dyDescent="0.25">
      <c r="A626" s="15" t="s">
        <v>181</v>
      </c>
      <c r="B626" s="6" t="s">
        <v>182</v>
      </c>
      <c r="C626" s="2"/>
      <c r="D626" s="6"/>
      <c r="E626" s="7">
        <f>SUM(E628)</f>
        <v>4133.1000000000004</v>
      </c>
    </row>
    <row r="627" spans="1:5" ht="45" x14ac:dyDescent="0.25">
      <c r="A627" s="9" t="s">
        <v>183</v>
      </c>
      <c r="B627" s="6" t="s">
        <v>184</v>
      </c>
      <c r="C627" s="2"/>
      <c r="D627" s="6"/>
      <c r="E627" s="7">
        <f>E628</f>
        <v>4133.1000000000004</v>
      </c>
    </row>
    <row r="628" spans="1:5" x14ac:dyDescent="0.25">
      <c r="A628" s="4" t="s">
        <v>169</v>
      </c>
      <c r="B628" s="6" t="s">
        <v>184</v>
      </c>
      <c r="C628" s="2">
        <v>300</v>
      </c>
      <c r="D628" s="6"/>
      <c r="E628" s="7">
        <f>E629</f>
        <v>4133.1000000000004</v>
      </c>
    </row>
    <row r="629" spans="1:5" x14ac:dyDescent="0.25">
      <c r="A629" s="4" t="s">
        <v>185</v>
      </c>
      <c r="B629" s="6" t="s">
        <v>184</v>
      </c>
      <c r="C629" s="2">
        <v>300</v>
      </c>
      <c r="D629" s="6" t="s">
        <v>186</v>
      </c>
      <c r="E629" s="7">
        <f>SUM('[1]7'!G1048)</f>
        <v>4133.1000000000004</v>
      </c>
    </row>
    <row r="630" spans="1:5" x14ac:dyDescent="0.25">
      <c r="E630" s="36" t="s">
        <v>428</v>
      </c>
    </row>
  </sheetData>
  <mergeCells count="4">
    <mergeCell ref="B1:E1"/>
    <mergeCell ref="A4:E4"/>
    <mergeCell ref="D5:E5"/>
    <mergeCell ref="B2:E2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2022-12-23T04:26:46Z</dcterms:modified>
</cp:coreProperties>
</file>