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ВСЕ РЕШЕНИЯ ДУМЫ!!!!!\2022\Дума №4 от\Решения Думы от 30.05.2022 года\4-2 от 30.05.2022 год\"/>
    </mc:Choice>
  </mc:AlternateContent>
  <xr:revisionPtr revIDLastSave="0" documentId="13_ncr:1_{44682D72-6921-410B-BE45-CE637227BE0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E69" i="1"/>
  <c r="E43" i="1"/>
  <c r="E46" i="1" s="1"/>
  <c r="E17" i="1"/>
  <c r="E63" i="1"/>
  <c r="E55" i="1" l="1"/>
  <c r="E47" i="1" l="1"/>
  <c r="E67" i="1" s="1"/>
  <c r="E9" i="1"/>
  <c r="E24" i="1"/>
  <c r="E72" i="1"/>
  <c r="E23" i="1" l="1"/>
  <c r="E40" i="1"/>
  <c r="E73" i="1" l="1"/>
</calcChain>
</file>

<file path=xl/sharedStrings.xml><?xml version="1.0" encoding="utf-8"?>
<sst xmlns="http://schemas.openxmlformats.org/spreadsheetml/2006/main" count="236" uniqueCount="130">
  <si>
    <t>Бюджетополучатели</t>
  </si>
  <si>
    <t>Бюджетная классификация</t>
  </si>
  <si>
    <t>Сумма</t>
  </si>
  <si>
    <t>ЦСР</t>
  </si>
  <si>
    <t xml:space="preserve">МКУ Управление культуры </t>
  </si>
  <si>
    <t>957</t>
  </si>
  <si>
    <t>Подпрограмма 1 "Библиотечное дело в муниципальном образовании Балаганский район на 2019 - 2024 годы"</t>
  </si>
  <si>
    <t>МБУК "МОБ Балаганского района"*</t>
  </si>
  <si>
    <t>Подпрограмма 2 "Музейное дело в  муниципальном образовании Балаганский район на 2019 - 2024 годы"</t>
  </si>
  <si>
    <t>МКУК БИЭМ*</t>
  </si>
  <si>
    <t>Подпрограмма 3 "Культурный досуг населения в муниципальном образовании Балаганский район на 2019 - 2024 годы"</t>
  </si>
  <si>
    <t>МБУК "Межпоселенческий ДК"*</t>
  </si>
  <si>
    <t>МБУК "Межпоселенческий ДК"</t>
  </si>
  <si>
    <t>МКУ ДО БДМШ*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</si>
  <si>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</si>
  <si>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</si>
  <si>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</si>
  <si>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МКУ ЦЕНТР ОБСЛУЖИВАНИЯ</t>
  </si>
  <si>
    <t>Подпрограмма 7 "Безопасность учреждений культуры в муниципальном образовании Балаганский район на 2020-2024 годы"</t>
  </si>
  <si>
    <t>Муниципальные программы МКУ Управление культуры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</si>
  <si>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</si>
  <si>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</si>
  <si>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Итого по культуре</t>
  </si>
  <si>
    <t>973</t>
  </si>
  <si>
    <t>4300000000</t>
  </si>
  <si>
    <t>Подпрограмма 1 "Развитие дошкольного образования Балаганского района на 2019-2024 годы"</t>
  </si>
  <si>
    <t>МК Дошкольные образовательные учреждения</t>
  </si>
  <si>
    <t>Подпрограмма 2 "Развитие общего образования Балаганского района на 2019-2024 годы"</t>
  </si>
  <si>
    <t>Муниципальные бюджетные общеобразовательные учреждения</t>
  </si>
  <si>
    <t>Подпрограмма 3 "Развитие дополнительного образования Балаганского района на 2019-2024 годы"</t>
  </si>
  <si>
    <t>МБОУ ДО Балаганский Центр Детского Творчества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</si>
  <si>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</si>
  <si>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</si>
  <si>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Подпрограмма 5 "Совершенствование государственного управления в сфере образования на 2019-2024 годы"</t>
  </si>
  <si>
    <t>Подпрограмма 6 "Безопасность  образовательных  учреждений в муниципальном образовании Балаганский  район на 2019-2024 годы"</t>
  </si>
  <si>
    <t>Муниципальные программы МКУ Управление образования</t>
  </si>
  <si>
    <t>4600000000</t>
  </si>
  <si>
    <t>5400000000</t>
  </si>
  <si>
    <t>Итого по образованию</t>
  </si>
  <si>
    <t>Финансовое управление Балаганского района</t>
  </si>
  <si>
    <t>992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</si>
  <si>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</si>
  <si>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</si>
  <si>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</si>
  <si>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Итого по Финансовому управлению Балаганского района</t>
  </si>
  <si>
    <t>Администрация района</t>
  </si>
  <si>
    <t>994</t>
  </si>
  <si>
    <t>Подпрограмма 1 "Профилактика  ВИЧ-инфекции в муниципальном образовании Балаганский район на 2019-2024 годы"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</si>
  <si>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</si>
  <si>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</si>
  <si>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4 "Профилактика туберкулеза в муниципальном образовании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</si>
  <si>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</si>
  <si>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МКУ ЕДДС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</si>
  <si>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</si>
  <si>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УМИ</t>
  </si>
  <si>
    <t>Итого по администрации района</t>
  </si>
  <si>
    <t>КСП</t>
  </si>
  <si>
    <t>996</t>
  </si>
  <si>
    <t>Итого по Контрольно-счетной палате муниципального образования Балаганский район</t>
  </si>
  <si>
    <t>Всего: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</si>
  <si>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</si>
  <si>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</si>
  <si>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</si>
  <si>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4200000000</t>
  </si>
  <si>
    <t>4210000000</t>
  </si>
  <si>
    <t>4220000000</t>
  </si>
  <si>
    <t>4230000000</t>
  </si>
  <si>
    <t>4240000000</t>
  </si>
  <si>
    <t>4250000000</t>
  </si>
  <si>
    <t>4270000000</t>
  </si>
  <si>
    <t>4310000000</t>
  </si>
  <si>
    <t>4330000000</t>
  </si>
  <si>
    <t>4340000000</t>
  </si>
  <si>
    <t>4350000000</t>
  </si>
  <si>
    <t>Муниципальная программа "Повышение безопасности дорожного движения на территории муниципального образования Балаганский район на 2019-2024 годы"</t>
  </si>
  <si>
    <t>4400000000</t>
  </si>
  <si>
    <t>8900000000</t>
  </si>
  <si>
    <t>Подпрограмма 2 "Развитие спортивной инфраструктуры и материально-технической базы в муниципальном образовании Балаганский район на 2019-2024 годы"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</si>
  <si>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</si>
  <si>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4320000000</t>
  </si>
  <si>
    <t>4260000000</t>
  </si>
  <si>
    <t>МБУК "МОБ Балаганского района",*              МБУК "Межпоселенческий ДК",МКУК БИЭМ*</t>
  </si>
  <si>
    <t>МБУК "Межпоселенческий ДК", МКУ ДО БДМШ</t>
  </si>
  <si>
    <t xml:space="preserve">МКУ Управление образования </t>
  </si>
  <si>
    <t xml:space="preserve">МКУ Управление образования,                    МКУ Методический центр управления образования </t>
  </si>
  <si>
    <t>5900000000</t>
  </si>
  <si>
    <t>5910000000</t>
  </si>
  <si>
    <t>5200000000</t>
  </si>
  <si>
    <t>5720000000</t>
  </si>
  <si>
    <t>Муниципальная программа "Развитие культуры и искусства в Балаганском районе на 2019 - 2024 годы" в т.ч.:</t>
  </si>
  <si>
    <t>Муниципальная программа "Улучшение качества жизни граждан пожилого возраста в муниципальном образовании Балаганский район на 2019-2024 годы"</t>
  </si>
  <si>
    <t>Муниципальная программа "Развитие образования  Балаганского района на 2019-2024 годы" в т.ч.: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</si>
  <si>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</si>
  <si>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</si>
  <si>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</si>
  <si>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Муниципальная программа "Молодёжь Балаганского района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</si>
  <si>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</si>
  <si>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 xml:space="preserve">Муниципальная программа "Аппаратно-программный комплекс "Безопасный город "на 2020-2024 годы" </t>
  </si>
  <si>
    <t>Муниципальная программа "Противодействие коррупции в муниципальном образовании Балаганский район на 2020-2024 годы"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</si>
  <si>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</si>
  <si>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</si>
  <si>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</si>
  <si>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 xml:space="preserve">Муниципальная программа "Развитие физической культуры и  спорта в  Балаганском районе на 2019-2024 годы"  </t>
  </si>
  <si>
    <t>Муниципальная программа "Улучшение условий и охраны труда в муниципальном образовании Балаганский район на 2019-2024 годы"</t>
  </si>
  <si>
    <t>4500000000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</si>
  <si>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2019-2024 годы"</t>
  </si>
  <si>
    <t>МКУ Методический центр</t>
  </si>
  <si>
    <t>5000000000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</si>
  <si>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</si>
  <si>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</si>
  <si>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5700000000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</si>
  <si>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</si>
  <si>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МБОУ ДО Балаганский ЦДТ</t>
  </si>
  <si>
    <t>МБУК "Межпоселенческий ДК", МКУ ДО БДМШ, МКУ Управление культуры</t>
  </si>
  <si>
    <t>МБОУ ДО Балаганский ЦДТ, Учреждения образования</t>
  </si>
  <si>
    <t>995</t>
  </si>
  <si>
    <t>Дума Балаганского района</t>
  </si>
  <si>
    <t xml:space="preserve"> рублей</t>
  </si>
  <si>
    <t xml:space="preserve">Приложение 7                                                                                                      </t>
  </si>
  <si>
    <t>ИСПОЛНЕНИЕ МУНИЦИПАЛЬНЫХ ПРОГРАММ МУНИЦИПАЛЬНОГО ОБРАЗОВАНИЯ БАЛАГАНСКИЙ РАЙОН                                                                      ЗА 2021 ГОД</t>
  </si>
  <si>
    <t xml:space="preserve"> Главный распорядитель</t>
  </si>
  <si>
    <t>МКУ ДО БДМШ - муниципальное казённое учреждение дополнительного образования Балаганская детская музыкальная школа;</t>
  </si>
  <si>
    <t>МКУ ЕДДС - муниципальное казенное учреждение "Единая дежурно-диспетчерская служба муниципального образования Балаганский район";</t>
  </si>
  <si>
    <t>КСП - Контрольно-счетная палата муниципального образования Балаганский район;</t>
  </si>
  <si>
    <t>УМИ - Управление муниципальным имуществом и земельными отношениями муниципального образования Балаганский район;</t>
  </si>
  <si>
    <t>МКУ ЦЕНТР ОБСЛУЖИВАНИЯ - МУНИЦИПАЛЬНОЕ КАЗЕННОЕ УЧРЕЖДЕНИЕ "ЦЕНТР ОБСЛУЖИВАНИЯ МУНИЦИПАЛЬНЫХ УЧРЕЖДЕНИЙ БАЛАГАНСКОГО РАЙОНА".</t>
  </si>
  <si>
    <t>Наименование программы, подпрограммы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</si>
  <si>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</si>
  <si>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</si>
  <si>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к  решению Думы  Балаганского  района                                                   "Об исполнении бюджета муниципального                                                      образования Балаганский район за 2021 год"                                                                                        от 30.05.2022 года №4/2-РД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</si>
</sst>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0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sz val="11"/>
      <color indexed="10"/>
      <name val="Courier New"/>
      <family val="3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8"/>
      <color rgb="FFFF0000"/>
      <name val="Arial Cyr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1" fillId="0" borderId="0" xfId="0" applyFont="1" applyFill="1"/>
    <xf numFmtId="49" fontId="3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3" xfId="0" applyFont="1" applyFill="1" applyBorder="1" applyAlignment="1">
      <alignment wrapText="1"/>
    </xf>
    <xf numFmtId="0" fontId="8" fillId="0" borderId="0" xfId="0" applyFont="1" applyFill="1"/>
    <xf numFmtId="0" fontId="4" fillId="0" borderId="0" xfId="0" applyFont="1" applyFill="1" applyAlignment="1">
      <alignment horizontal="left"/>
    </xf>
    <xf numFmtId="4" fontId="3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 applyProtection="1">
      <alignment horizontal="right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left" wrapText="1"/>
    </xf>
    <xf numFmtId="4" fontId="2" fillId="0" borderId="3" xfId="0" applyNumberFormat="1" applyFont="1" applyFill="1" applyBorder="1" applyAlignment="1">
      <alignment horizontal="right" wrapText="1"/>
    </xf>
    <xf numFmtId="1" fontId="2" fillId="0" borderId="3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/>
    <xf numFmtId="164" fontId="2" fillId="0" borderId="3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2"/>
  <sheetViews>
    <sheetView tabSelected="1" zoomScaleNormal="100" workbookViewId="0">
      <selection activeCell="F4" sqref="F4"/>
    </sheetView>
  </sheetViews>
  <sheetFormatPr defaultRowHeight="11.25" x14ac:dyDescent="0.2"/>
  <cols>
    <col min="1" max="1" width="48" style="1" customWidth="1"/>
    <col min="2" max="2" width="31.28515625" style="1" customWidth="1"/>
    <col min="3" max="3" width="11.42578125" style="1" customWidth="1"/>
    <col min="4" max="4" width="16" style="1" customWidth="1"/>
    <col min="5" max="5" width="20.85546875" style="7" customWidth="1"/>
    <col min="6" max="16384" width="9.140625" style="1"/>
  </cols>
  <sheetData>
    <row r="1" spans="1:5" ht="22.5" customHeight="1" x14ac:dyDescent="0.25">
      <c r="C1" s="33" t="s">
        <v>118</v>
      </c>
      <c r="D1" s="34"/>
      <c r="E1" s="34"/>
    </row>
    <row r="2" spans="1:5" ht="99" customHeight="1" x14ac:dyDescent="0.25">
      <c r="A2" s="9"/>
      <c r="B2" s="9"/>
      <c r="C2" s="35" t="s">
        <v>129</v>
      </c>
      <c r="D2" s="34"/>
      <c r="E2" s="34"/>
    </row>
    <row r="3" spans="1:5" ht="15" x14ac:dyDescent="0.25">
      <c r="A3" s="9"/>
      <c r="B3" s="9"/>
      <c r="C3" s="10"/>
      <c r="D3" s="36"/>
      <c r="E3" s="36"/>
    </row>
    <row r="4" spans="1:5" ht="39" customHeight="1" x14ac:dyDescent="0.2">
      <c r="A4" s="40" t="s">
        <v>119</v>
      </c>
      <c r="B4" s="41"/>
      <c r="C4" s="41"/>
      <c r="D4" s="41"/>
      <c r="E4" s="41"/>
    </row>
    <row r="5" spans="1:5" ht="15" x14ac:dyDescent="0.25">
      <c r="A5" s="9"/>
      <c r="B5" s="9"/>
      <c r="C5" s="9"/>
      <c r="D5" s="9"/>
      <c r="E5" s="18" t="s">
        <v>117</v>
      </c>
    </row>
    <row r="6" spans="1:5" ht="36.75" customHeight="1" x14ac:dyDescent="0.25">
      <c r="A6" s="42" t="s">
        <v>126</v>
      </c>
      <c r="B6" s="37" t="s">
        <v>0</v>
      </c>
      <c r="C6" s="38" t="s">
        <v>1</v>
      </c>
      <c r="D6" s="38"/>
      <c r="E6" s="37" t="s">
        <v>2</v>
      </c>
    </row>
    <row r="7" spans="1:5" ht="15" customHeight="1" x14ac:dyDescent="0.2">
      <c r="A7" s="43"/>
      <c r="B7" s="37"/>
      <c r="C7" s="38" t="s">
        <v>120</v>
      </c>
      <c r="D7" s="39" t="s">
        <v>3</v>
      </c>
      <c r="E7" s="37"/>
    </row>
    <row r="8" spans="1:5" ht="34.5" customHeight="1" x14ac:dyDescent="0.2">
      <c r="A8" s="44"/>
      <c r="B8" s="37"/>
      <c r="C8" s="38"/>
      <c r="D8" s="39"/>
      <c r="E8" s="37"/>
    </row>
    <row r="9" spans="1:5" ht="45" x14ac:dyDescent="0.25">
      <c r="A9" s="8" t="s">
        <v>89</v>
      </c>
      <c r="B9" s="5" t="s">
        <v>4</v>
      </c>
      <c r="C9" s="2" t="s">
        <v>5</v>
      </c>
      <c r="D9" s="2" t="s">
        <v>63</v>
      </c>
      <c r="E9" s="11">
        <f>E10+E11+E12+E13+E14+E15+E16</f>
        <v>43957371.5</v>
      </c>
    </row>
    <row r="10" spans="1:5" ht="57" customHeight="1" x14ac:dyDescent="0.25">
      <c r="A10" s="8" t="s">
        <v>6</v>
      </c>
      <c r="B10" s="20" t="s">
        <v>7</v>
      </c>
      <c r="C10" s="2" t="s">
        <v>5</v>
      </c>
      <c r="D10" s="2" t="s">
        <v>64</v>
      </c>
      <c r="E10" s="11">
        <v>9151244.3599999994</v>
      </c>
    </row>
    <row r="11" spans="1:5" ht="60" customHeight="1" x14ac:dyDescent="0.25">
      <c r="A11" s="8" t="s">
        <v>8</v>
      </c>
      <c r="B11" s="5" t="s">
        <v>9</v>
      </c>
      <c r="C11" s="2" t="s">
        <v>5</v>
      </c>
      <c r="D11" s="2" t="s">
        <v>65</v>
      </c>
      <c r="E11" s="11">
        <v>1577584.95</v>
      </c>
    </row>
    <row r="12" spans="1:5" ht="60" x14ac:dyDescent="0.25">
      <c r="A12" s="8" t="s">
        <v>10</v>
      </c>
      <c r="B12" s="20" t="s">
        <v>11</v>
      </c>
      <c r="C12" s="2" t="s">
        <v>5</v>
      </c>
      <c r="D12" s="2" t="s">
        <v>66</v>
      </c>
      <c r="E12" s="11">
        <v>8683234.2400000002</v>
      </c>
    </row>
    <row r="13" spans="1:5" ht="75" x14ac:dyDescent="0.25">
      <c r="A13" s="3" t="s">
        <v>78</v>
      </c>
      <c r="B13" s="5" t="s">
        <v>13</v>
      </c>
      <c r="C13" s="2" t="s">
        <v>5</v>
      </c>
      <c r="D13" s="2" t="s">
        <v>67</v>
      </c>
      <c r="E13" s="11">
        <v>9615295.3399999999</v>
      </c>
    </row>
    <row r="14" spans="1:5" ht="75" x14ac:dyDescent="0.25">
      <c r="A14" s="3" t="s">
        <v>14</v>
      </c>
      <c r="B14" s="5" t="s">
        <v>15</v>
      </c>
      <c r="C14" s="2" t="s">
        <v>5</v>
      </c>
      <c r="D14" s="2" t="s">
        <v>68</v>
      </c>
      <c r="E14" s="11">
        <v>2079818.41</v>
      </c>
    </row>
    <row r="15" spans="1:5" ht="72" customHeight="1" x14ac:dyDescent="0.25">
      <c r="A15" s="3" t="s">
        <v>16</v>
      </c>
      <c r="B15" s="5" t="s">
        <v>17</v>
      </c>
      <c r="C15" s="2" t="s">
        <v>5</v>
      </c>
      <c r="D15" s="2" t="s">
        <v>80</v>
      </c>
      <c r="E15" s="11">
        <v>12498091.199999999</v>
      </c>
    </row>
    <row r="16" spans="1:5" ht="71.25" customHeight="1" x14ac:dyDescent="0.25">
      <c r="A16" s="4" t="s">
        <v>18</v>
      </c>
      <c r="B16" s="5" t="s">
        <v>81</v>
      </c>
      <c r="C16" s="2" t="s">
        <v>5</v>
      </c>
      <c r="D16" s="2" t="s">
        <v>69</v>
      </c>
      <c r="E16" s="11">
        <v>352103</v>
      </c>
    </row>
    <row r="17" spans="1:5" ht="33.75" customHeight="1" x14ac:dyDescent="0.25">
      <c r="A17" s="17" t="s">
        <v>19</v>
      </c>
      <c r="B17" s="5" t="s">
        <v>15</v>
      </c>
      <c r="C17" s="2" t="s">
        <v>5</v>
      </c>
      <c r="D17" s="2"/>
      <c r="E17" s="11">
        <f>E19+E20+E21+E18+E22</f>
        <v>10432047.52</v>
      </c>
    </row>
    <row r="18" spans="1:5" ht="64.5" customHeight="1" x14ac:dyDescent="0.25">
      <c r="A18" s="17" t="s">
        <v>98</v>
      </c>
      <c r="B18" s="5" t="s">
        <v>15</v>
      </c>
      <c r="C18" s="2" t="s">
        <v>5</v>
      </c>
      <c r="D18" s="2" t="s">
        <v>107</v>
      </c>
      <c r="E18" s="16">
        <v>1000</v>
      </c>
    </row>
    <row r="19" spans="1:5" ht="75" x14ac:dyDescent="0.25">
      <c r="A19" s="8" t="s">
        <v>20</v>
      </c>
      <c r="B19" s="20" t="s">
        <v>82</v>
      </c>
      <c r="C19" s="6" t="s">
        <v>5</v>
      </c>
      <c r="D19" s="21">
        <v>5300000000</v>
      </c>
      <c r="E19" s="13">
        <v>87647.52</v>
      </c>
    </row>
    <row r="20" spans="1:5" ht="62.25" customHeight="1" x14ac:dyDescent="0.25">
      <c r="A20" s="8" t="s">
        <v>90</v>
      </c>
      <c r="B20" s="5" t="s">
        <v>15</v>
      </c>
      <c r="C20" s="6" t="s">
        <v>5</v>
      </c>
      <c r="D20" s="22">
        <v>5500000000</v>
      </c>
      <c r="E20" s="13">
        <v>40400</v>
      </c>
    </row>
    <row r="21" spans="1:5" ht="75" x14ac:dyDescent="0.25">
      <c r="A21" s="3" t="s">
        <v>108</v>
      </c>
      <c r="B21" s="20" t="s">
        <v>12</v>
      </c>
      <c r="C21" s="6" t="s">
        <v>5</v>
      </c>
      <c r="D21" s="23">
        <v>5600000000</v>
      </c>
      <c r="E21" s="13">
        <v>18000</v>
      </c>
    </row>
    <row r="22" spans="1:5" ht="75" x14ac:dyDescent="0.25">
      <c r="A22" s="8" t="s">
        <v>94</v>
      </c>
      <c r="B22" s="20" t="s">
        <v>113</v>
      </c>
      <c r="C22" s="6" t="s">
        <v>5</v>
      </c>
      <c r="D22" s="23">
        <v>5900000000</v>
      </c>
      <c r="E22" s="13">
        <v>10285000</v>
      </c>
    </row>
    <row r="23" spans="1:5" ht="15" x14ac:dyDescent="0.25">
      <c r="A23" s="8" t="s">
        <v>22</v>
      </c>
      <c r="B23" s="32"/>
      <c r="C23" s="2" t="s">
        <v>5</v>
      </c>
      <c r="D23" s="2"/>
      <c r="E23" s="11">
        <f>E9+E17</f>
        <v>54389419.019999996</v>
      </c>
    </row>
    <row r="24" spans="1:5" ht="45" x14ac:dyDescent="0.25">
      <c r="A24" s="8" t="s">
        <v>91</v>
      </c>
      <c r="B24" s="24"/>
      <c r="C24" s="2" t="s">
        <v>23</v>
      </c>
      <c r="D24" s="2" t="s">
        <v>24</v>
      </c>
      <c r="E24" s="12">
        <f>E25+E27+E28+E29+E30+E26</f>
        <v>347609893.06999999</v>
      </c>
    </row>
    <row r="25" spans="1:5" ht="60" x14ac:dyDescent="0.25">
      <c r="A25" s="3" t="s">
        <v>25</v>
      </c>
      <c r="B25" s="5" t="s">
        <v>26</v>
      </c>
      <c r="C25" s="2" t="s">
        <v>23</v>
      </c>
      <c r="D25" s="2" t="s">
        <v>70</v>
      </c>
      <c r="E25" s="12">
        <v>83198277.489999995</v>
      </c>
    </row>
    <row r="26" spans="1:5" ht="50.25" customHeight="1" x14ac:dyDescent="0.25">
      <c r="A26" s="3" t="s">
        <v>27</v>
      </c>
      <c r="B26" s="5" t="s">
        <v>28</v>
      </c>
      <c r="C26" s="2" t="s">
        <v>23</v>
      </c>
      <c r="D26" s="2" t="s">
        <v>79</v>
      </c>
      <c r="E26" s="11">
        <v>243674438.27000001</v>
      </c>
    </row>
    <row r="27" spans="1:5" ht="60" x14ac:dyDescent="0.25">
      <c r="A27" s="3" t="s">
        <v>29</v>
      </c>
      <c r="B27" s="5" t="s">
        <v>30</v>
      </c>
      <c r="C27" s="2" t="s">
        <v>23</v>
      </c>
      <c r="D27" s="2" t="s">
        <v>71</v>
      </c>
      <c r="E27" s="11">
        <v>10893329.689999999</v>
      </c>
    </row>
    <row r="28" spans="1:5" ht="45.75" customHeight="1" x14ac:dyDescent="0.25">
      <c r="A28" s="8" t="s">
        <v>31</v>
      </c>
      <c r="B28" s="5" t="s">
        <v>32</v>
      </c>
      <c r="C28" s="2" t="s">
        <v>23</v>
      </c>
      <c r="D28" s="2" t="s">
        <v>72</v>
      </c>
      <c r="E28" s="11">
        <v>651954.28</v>
      </c>
    </row>
    <row r="29" spans="1:5" ht="60.75" customHeight="1" x14ac:dyDescent="0.25">
      <c r="A29" s="3" t="s">
        <v>33</v>
      </c>
      <c r="B29" s="5" t="s">
        <v>84</v>
      </c>
      <c r="C29" s="2" t="s">
        <v>23</v>
      </c>
      <c r="D29" s="2" t="s">
        <v>73</v>
      </c>
      <c r="E29" s="11">
        <v>6185048.4400000004</v>
      </c>
    </row>
    <row r="30" spans="1:5" ht="75" x14ac:dyDescent="0.25">
      <c r="A30" s="8" t="s">
        <v>34</v>
      </c>
      <c r="B30" s="5" t="s">
        <v>32</v>
      </c>
      <c r="C30" s="2" t="s">
        <v>23</v>
      </c>
      <c r="D30" s="22">
        <v>4360000000</v>
      </c>
      <c r="E30" s="11">
        <v>3006844.9</v>
      </c>
    </row>
    <row r="31" spans="1:5" ht="30" x14ac:dyDescent="0.25">
      <c r="A31" s="17" t="s">
        <v>35</v>
      </c>
      <c r="B31" s="5" t="s">
        <v>32</v>
      </c>
      <c r="C31" s="2" t="s">
        <v>23</v>
      </c>
      <c r="D31" s="14"/>
      <c r="E31" s="11">
        <f>SUM(E32:E39)</f>
        <v>37134855.670000002</v>
      </c>
    </row>
    <row r="32" spans="1:5" ht="75" x14ac:dyDescent="0.25">
      <c r="A32" s="8" t="s">
        <v>92</v>
      </c>
      <c r="B32" s="5" t="s">
        <v>32</v>
      </c>
      <c r="C32" s="6" t="s">
        <v>23</v>
      </c>
      <c r="D32" s="6" t="s">
        <v>36</v>
      </c>
      <c r="E32" s="13">
        <v>23137396.710000001</v>
      </c>
    </row>
    <row r="33" spans="1:5" ht="75" x14ac:dyDescent="0.25">
      <c r="A33" s="4" t="s">
        <v>74</v>
      </c>
      <c r="B33" s="5" t="s">
        <v>83</v>
      </c>
      <c r="C33" s="6" t="s">
        <v>23</v>
      </c>
      <c r="D33" s="25">
        <v>4800000000</v>
      </c>
      <c r="E33" s="26">
        <v>78900</v>
      </c>
    </row>
    <row r="34" spans="1:5" ht="63" customHeight="1" x14ac:dyDescent="0.25">
      <c r="A34" s="4" t="s">
        <v>109</v>
      </c>
      <c r="B34" s="5" t="s">
        <v>106</v>
      </c>
      <c r="C34" s="6" t="s">
        <v>23</v>
      </c>
      <c r="D34" s="25">
        <v>4900000000</v>
      </c>
      <c r="E34" s="26">
        <v>20000</v>
      </c>
    </row>
    <row r="35" spans="1:5" ht="75" x14ac:dyDescent="0.25">
      <c r="A35" s="4" t="s">
        <v>20</v>
      </c>
      <c r="B35" s="5" t="s">
        <v>32</v>
      </c>
      <c r="C35" s="6" t="s">
        <v>23</v>
      </c>
      <c r="D35" s="27">
        <v>5300000000</v>
      </c>
      <c r="E35" s="13">
        <v>160098.45000000001</v>
      </c>
    </row>
    <row r="36" spans="1:5" ht="90" x14ac:dyDescent="0.25">
      <c r="A36" s="3" t="s">
        <v>93</v>
      </c>
      <c r="B36" s="5" t="s">
        <v>32</v>
      </c>
      <c r="C36" s="6" t="s">
        <v>23</v>
      </c>
      <c r="D36" s="28" t="s">
        <v>37</v>
      </c>
      <c r="E36" s="13">
        <v>8706104.5199999996</v>
      </c>
    </row>
    <row r="37" spans="1:5" ht="75" x14ac:dyDescent="0.25">
      <c r="A37" s="3" t="s">
        <v>108</v>
      </c>
      <c r="B37" s="5" t="s">
        <v>28</v>
      </c>
      <c r="C37" s="6" t="s">
        <v>23</v>
      </c>
      <c r="D37" s="22">
        <v>5600000000</v>
      </c>
      <c r="E37" s="13">
        <v>126000</v>
      </c>
    </row>
    <row r="38" spans="1:5" ht="60.75" customHeight="1" x14ac:dyDescent="0.25">
      <c r="A38" s="3" t="s">
        <v>111</v>
      </c>
      <c r="B38" s="5" t="s">
        <v>112</v>
      </c>
      <c r="C38" s="6" t="s">
        <v>23</v>
      </c>
      <c r="D38" s="22" t="s">
        <v>110</v>
      </c>
      <c r="E38" s="13">
        <v>518355.99</v>
      </c>
    </row>
    <row r="39" spans="1:5" ht="60.75" customHeight="1" x14ac:dyDescent="0.25">
      <c r="A39" s="8" t="s">
        <v>94</v>
      </c>
      <c r="B39" s="5" t="s">
        <v>114</v>
      </c>
      <c r="C39" s="6" t="s">
        <v>23</v>
      </c>
      <c r="D39" s="22" t="s">
        <v>85</v>
      </c>
      <c r="E39" s="13">
        <v>4388000</v>
      </c>
    </row>
    <row r="40" spans="1:5" ht="15" x14ac:dyDescent="0.25">
      <c r="A40" s="8" t="s">
        <v>38</v>
      </c>
      <c r="B40" s="19"/>
      <c r="C40" s="6" t="s">
        <v>23</v>
      </c>
      <c r="D40" s="6"/>
      <c r="E40" s="13">
        <f>E31+E24</f>
        <v>384744748.74000001</v>
      </c>
    </row>
    <row r="41" spans="1:5" ht="75" customHeight="1" x14ac:dyDescent="0.25">
      <c r="A41" s="8" t="s">
        <v>98</v>
      </c>
      <c r="B41" s="19" t="s">
        <v>39</v>
      </c>
      <c r="C41" s="6" t="s">
        <v>40</v>
      </c>
      <c r="D41" s="6" t="s">
        <v>107</v>
      </c>
      <c r="E41" s="13">
        <v>1000</v>
      </c>
    </row>
    <row r="42" spans="1:5" ht="75" x14ac:dyDescent="0.25">
      <c r="A42" s="8" t="s">
        <v>20</v>
      </c>
      <c r="B42" s="19" t="s">
        <v>39</v>
      </c>
      <c r="C42" s="6" t="s">
        <v>40</v>
      </c>
      <c r="D42" s="22">
        <v>5300000000</v>
      </c>
      <c r="E42" s="13">
        <v>306795.38</v>
      </c>
    </row>
    <row r="43" spans="1:5" ht="57" customHeight="1" x14ac:dyDescent="0.25">
      <c r="A43" s="8" t="s">
        <v>94</v>
      </c>
      <c r="B43" s="19" t="s">
        <v>39</v>
      </c>
      <c r="C43" s="6" t="s">
        <v>40</v>
      </c>
      <c r="D43" s="6" t="s">
        <v>85</v>
      </c>
      <c r="E43" s="13">
        <f>SUM(E44+E45)</f>
        <v>79071710.939999998</v>
      </c>
    </row>
    <row r="44" spans="1:5" ht="72.75" customHeight="1" x14ac:dyDescent="0.25">
      <c r="A44" s="8" t="s">
        <v>41</v>
      </c>
      <c r="B44" s="19" t="s">
        <v>39</v>
      </c>
      <c r="C44" s="6" t="s">
        <v>40</v>
      </c>
      <c r="D44" s="29" t="s">
        <v>86</v>
      </c>
      <c r="E44" s="13">
        <v>25457910.940000001</v>
      </c>
    </row>
    <row r="45" spans="1:5" ht="60" x14ac:dyDescent="0.25">
      <c r="A45" s="8" t="s">
        <v>42</v>
      </c>
      <c r="B45" s="19" t="s">
        <v>39</v>
      </c>
      <c r="C45" s="6" t="s">
        <v>40</v>
      </c>
      <c r="D45" s="28" t="s">
        <v>43</v>
      </c>
      <c r="E45" s="13">
        <v>53613800</v>
      </c>
    </row>
    <row r="46" spans="1:5" ht="30" x14ac:dyDescent="0.25">
      <c r="A46" s="8" t="s">
        <v>44</v>
      </c>
      <c r="B46" s="19"/>
      <c r="C46" s="6" t="s">
        <v>40</v>
      </c>
      <c r="D46" s="22"/>
      <c r="E46" s="13">
        <f>SUM(E42+E43+E41)</f>
        <v>79379506.319999993</v>
      </c>
    </row>
    <row r="47" spans="1:5" ht="45" x14ac:dyDescent="0.25">
      <c r="A47" s="3" t="s">
        <v>95</v>
      </c>
      <c r="B47" s="5" t="s">
        <v>45</v>
      </c>
      <c r="C47" s="2" t="s">
        <v>46</v>
      </c>
      <c r="D47" s="2" t="s">
        <v>75</v>
      </c>
      <c r="E47" s="12">
        <f>SUM(E48+E49+E50+E51)</f>
        <v>170400</v>
      </c>
    </row>
    <row r="48" spans="1:5" ht="60" x14ac:dyDescent="0.25">
      <c r="A48" s="8" t="s">
        <v>47</v>
      </c>
      <c r="B48" s="5" t="s">
        <v>45</v>
      </c>
      <c r="C48" s="2" t="s">
        <v>46</v>
      </c>
      <c r="D48" s="27">
        <v>4410000000</v>
      </c>
      <c r="E48" s="11">
        <v>3600</v>
      </c>
    </row>
    <row r="49" spans="1:5" ht="120" x14ac:dyDescent="0.25">
      <c r="A49" s="8" t="s">
        <v>48</v>
      </c>
      <c r="B49" s="5" t="s">
        <v>45</v>
      </c>
      <c r="C49" s="2" t="s">
        <v>46</v>
      </c>
      <c r="D49" s="22">
        <v>4420000000</v>
      </c>
      <c r="E49" s="11">
        <v>139000</v>
      </c>
    </row>
    <row r="50" spans="1:5" ht="75" x14ac:dyDescent="0.25">
      <c r="A50" s="4" t="s">
        <v>49</v>
      </c>
      <c r="B50" s="5" t="s">
        <v>45</v>
      </c>
      <c r="C50" s="2" t="s">
        <v>46</v>
      </c>
      <c r="D50" s="22">
        <v>4430000000</v>
      </c>
      <c r="E50" s="11">
        <v>25800</v>
      </c>
    </row>
    <row r="51" spans="1:5" ht="60" x14ac:dyDescent="0.25">
      <c r="A51" s="4" t="s">
        <v>50</v>
      </c>
      <c r="B51" s="5" t="s">
        <v>45</v>
      </c>
      <c r="C51" s="2" t="s">
        <v>46</v>
      </c>
      <c r="D51" s="22">
        <v>4440000000</v>
      </c>
      <c r="E51" s="11">
        <v>2000</v>
      </c>
    </row>
    <row r="52" spans="1:5" ht="75" x14ac:dyDescent="0.25">
      <c r="A52" s="4" t="s">
        <v>105</v>
      </c>
      <c r="B52" s="5" t="s">
        <v>45</v>
      </c>
      <c r="C52" s="2" t="s">
        <v>46</v>
      </c>
      <c r="D52" s="22" t="s">
        <v>104</v>
      </c>
      <c r="E52" s="11">
        <v>15912822.34</v>
      </c>
    </row>
    <row r="53" spans="1:5" ht="75" x14ac:dyDescent="0.25">
      <c r="A53" s="8" t="s">
        <v>92</v>
      </c>
      <c r="B53" s="5" t="s">
        <v>45</v>
      </c>
      <c r="C53" s="6" t="s">
        <v>46</v>
      </c>
      <c r="D53" s="28" t="s">
        <v>36</v>
      </c>
      <c r="E53" s="13">
        <v>9808698.7100000009</v>
      </c>
    </row>
    <row r="54" spans="1:5" ht="90" x14ac:dyDescent="0.25">
      <c r="A54" s="8" t="s">
        <v>96</v>
      </c>
      <c r="B54" s="5" t="s">
        <v>45</v>
      </c>
      <c r="C54" s="6" t="s">
        <v>46</v>
      </c>
      <c r="D54" s="22">
        <v>4700000000</v>
      </c>
      <c r="E54" s="13">
        <v>15000</v>
      </c>
    </row>
    <row r="55" spans="1:5" ht="75" x14ac:dyDescent="0.25">
      <c r="A55" s="8" t="s">
        <v>127</v>
      </c>
      <c r="B55" s="5" t="s">
        <v>45</v>
      </c>
      <c r="C55" s="6" t="s">
        <v>46</v>
      </c>
      <c r="D55" s="6" t="s">
        <v>85</v>
      </c>
      <c r="E55" s="13">
        <f>E56</f>
        <v>39574672.469999999</v>
      </c>
    </row>
    <row r="56" spans="1:5" ht="75" x14ac:dyDescent="0.25">
      <c r="A56" s="3" t="s">
        <v>51</v>
      </c>
      <c r="B56" s="5" t="s">
        <v>45</v>
      </c>
      <c r="C56" s="6" t="s">
        <v>46</v>
      </c>
      <c r="D56" s="22">
        <v>5910000000</v>
      </c>
      <c r="E56" s="13">
        <v>39574672.469999999</v>
      </c>
    </row>
    <row r="57" spans="1:5" ht="45" x14ac:dyDescent="0.25">
      <c r="A57" s="3" t="s">
        <v>97</v>
      </c>
      <c r="B57" s="5" t="s">
        <v>52</v>
      </c>
      <c r="C57" s="6" t="s">
        <v>46</v>
      </c>
      <c r="D57" s="27">
        <v>4900000000</v>
      </c>
      <c r="E57" s="13">
        <v>3840966.88</v>
      </c>
    </row>
    <row r="58" spans="1:5" ht="75" x14ac:dyDescent="0.25">
      <c r="A58" s="3" t="s">
        <v>98</v>
      </c>
      <c r="B58" s="5" t="s">
        <v>45</v>
      </c>
      <c r="C58" s="6" t="s">
        <v>46</v>
      </c>
      <c r="D58" s="22">
        <v>5000000000</v>
      </c>
      <c r="E58" s="13">
        <v>7000</v>
      </c>
    </row>
    <row r="59" spans="1:5" ht="75" x14ac:dyDescent="0.25">
      <c r="A59" s="3" t="s">
        <v>99</v>
      </c>
      <c r="B59" s="5" t="s">
        <v>45</v>
      </c>
      <c r="C59" s="6" t="s">
        <v>46</v>
      </c>
      <c r="D59" s="27">
        <v>5100000000</v>
      </c>
      <c r="E59" s="13">
        <v>9000</v>
      </c>
    </row>
    <row r="60" spans="1:5" ht="75" x14ac:dyDescent="0.25">
      <c r="A60" s="3" t="s">
        <v>100</v>
      </c>
      <c r="B60" s="5" t="s">
        <v>45</v>
      </c>
      <c r="C60" s="6" t="s">
        <v>46</v>
      </c>
      <c r="D60" s="22" t="s">
        <v>87</v>
      </c>
      <c r="E60" s="13">
        <v>8400</v>
      </c>
    </row>
    <row r="61" spans="1:5" ht="75" x14ac:dyDescent="0.25">
      <c r="A61" s="8" t="s">
        <v>20</v>
      </c>
      <c r="B61" s="5" t="s">
        <v>45</v>
      </c>
      <c r="C61" s="6" t="s">
        <v>46</v>
      </c>
      <c r="D61" s="28" t="s">
        <v>21</v>
      </c>
      <c r="E61" s="13">
        <v>212197.05</v>
      </c>
    </row>
    <row r="62" spans="1:5" ht="60" x14ac:dyDescent="0.25">
      <c r="A62" s="8" t="s">
        <v>101</v>
      </c>
      <c r="B62" s="5" t="s">
        <v>45</v>
      </c>
      <c r="C62" s="6" t="s">
        <v>46</v>
      </c>
      <c r="D62" s="22" t="s">
        <v>76</v>
      </c>
      <c r="E62" s="13">
        <v>23616628.800000001</v>
      </c>
    </row>
    <row r="63" spans="1:5" ht="60" x14ac:dyDescent="0.25">
      <c r="A63" s="8" t="s">
        <v>102</v>
      </c>
      <c r="B63" s="5" t="s">
        <v>45</v>
      </c>
      <c r="C63" s="6" t="s">
        <v>46</v>
      </c>
      <c r="D63" s="22">
        <v>5700000000</v>
      </c>
      <c r="E63" s="13">
        <f>SUM(E64:E65)</f>
        <v>6064631.2000000002</v>
      </c>
    </row>
    <row r="64" spans="1:5" ht="75" x14ac:dyDescent="0.25">
      <c r="A64" s="8" t="s">
        <v>53</v>
      </c>
      <c r="B64" s="5" t="s">
        <v>45</v>
      </c>
      <c r="C64" s="6" t="s">
        <v>46</v>
      </c>
      <c r="D64" s="22">
        <v>5710000000</v>
      </c>
      <c r="E64" s="13">
        <v>163781.07</v>
      </c>
    </row>
    <row r="65" spans="1:5" ht="78.75" customHeight="1" x14ac:dyDescent="0.25">
      <c r="A65" s="8" t="s">
        <v>77</v>
      </c>
      <c r="B65" s="5" t="s">
        <v>45</v>
      </c>
      <c r="C65" s="6" t="s">
        <v>46</v>
      </c>
      <c r="D65" s="22" t="s">
        <v>88</v>
      </c>
      <c r="E65" s="13">
        <v>5900850.1299999999</v>
      </c>
    </row>
    <row r="66" spans="1:5" ht="75" x14ac:dyDescent="0.25">
      <c r="A66" s="8" t="s">
        <v>128</v>
      </c>
      <c r="B66" s="5" t="s">
        <v>54</v>
      </c>
      <c r="C66" s="6" t="s">
        <v>46</v>
      </c>
      <c r="D66" s="30">
        <v>6000000000</v>
      </c>
      <c r="E66" s="13">
        <v>4533088.96</v>
      </c>
    </row>
    <row r="67" spans="1:5" ht="15" x14ac:dyDescent="0.25">
      <c r="A67" s="3" t="s">
        <v>55</v>
      </c>
      <c r="B67" s="5"/>
      <c r="C67" s="6" t="s">
        <v>46</v>
      </c>
      <c r="D67" s="22"/>
      <c r="E67" s="13">
        <f>E47+E53+E54+E55+E57+E58+E59+E60+E61+E62+E63+E66+E52</f>
        <v>103773506.41</v>
      </c>
    </row>
    <row r="68" spans="1:5" ht="75" x14ac:dyDescent="0.25">
      <c r="A68" s="8" t="s">
        <v>94</v>
      </c>
      <c r="B68" s="5"/>
      <c r="C68" s="6" t="s">
        <v>115</v>
      </c>
      <c r="D68" s="22" t="s">
        <v>85</v>
      </c>
      <c r="E68" s="13">
        <v>45000</v>
      </c>
    </row>
    <row r="69" spans="1:5" ht="15" x14ac:dyDescent="0.25">
      <c r="A69" s="8" t="s">
        <v>116</v>
      </c>
      <c r="B69" s="5"/>
      <c r="C69" s="6"/>
      <c r="D69" s="22"/>
      <c r="E69" s="13">
        <f>SUM(E68)</f>
        <v>45000</v>
      </c>
    </row>
    <row r="70" spans="1:5" ht="75" x14ac:dyDescent="0.25">
      <c r="A70" s="3" t="s">
        <v>103</v>
      </c>
      <c r="B70" s="5" t="s">
        <v>56</v>
      </c>
      <c r="C70" s="6" t="s">
        <v>57</v>
      </c>
      <c r="D70" s="22" t="s">
        <v>21</v>
      </c>
      <c r="E70" s="13">
        <v>73529</v>
      </c>
    </row>
    <row r="71" spans="1:5" ht="75" x14ac:dyDescent="0.25">
      <c r="A71" s="8" t="s">
        <v>94</v>
      </c>
      <c r="B71" s="5" t="s">
        <v>56</v>
      </c>
      <c r="C71" s="6" t="s">
        <v>57</v>
      </c>
      <c r="D71" s="22" t="s">
        <v>85</v>
      </c>
      <c r="E71" s="13">
        <v>2978914.45</v>
      </c>
    </row>
    <row r="72" spans="1:5" ht="45" x14ac:dyDescent="0.25">
      <c r="A72" s="8" t="s">
        <v>58</v>
      </c>
      <c r="B72" s="5"/>
      <c r="C72" s="6" t="s">
        <v>57</v>
      </c>
      <c r="D72" s="22"/>
      <c r="E72" s="13">
        <f>SUM(E71+E70)</f>
        <v>3052443.45</v>
      </c>
    </row>
    <row r="73" spans="1:5" ht="15" x14ac:dyDescent="0.25">
      <c r="A73" s="8" t="s">
        <v>59</v>
      </c>
      <c r="B73" s="15"/>
      <c r="C73" s="14"/>
      <c r="D73" s="31"/>
      <c r="E73" s="13">
        <f>E23+E40+E46+E67+E72+E69</f>
        <v>625384623.94000006</v>
      </c>
    </row>
    <row r="75" spans="1:5" x14ac:dyDescent="0.2">
      <c r="A75" s="1" t="s">
        <v>60</v>
      </c>
    </row>
    <row r="76" spans="1:5" x14ac:dyDescent="0.2">
      <c r="A76" s="1" t="s">
        <v>61</v>
      </c>
    </row>
    <row r="77" spans="1:5" x14ac:dyDescent="0.2">
      <c r="A77" s="1" t="s">
        <v>62</v>
      </c>
    </row>
    <row r="78" spans="1:5" x14ac:dyDescent="0.2">
      <c r="A78" s="1" t="s">
        <v>121</v>
      </c>
    </row>
    <row r="79" spans="1:5" x14ac:dyDescent="0.2">
      <c r="A79" s="1" t="s">
        <v>122</v>
      </c>
    </row>
    <row r="80" spans="1:5" x14ac:dyDescent="0.2">
      <c r="A80" s="1" t="s">
        <v>123</v>
      </c>
    </row>
    <row r="81" spans="1:1" x14ac:dyDescent="0.2">
      <c r="A81" s="1" t="s">
        <v>124</v>
      </c>
    </row>
    <row r="82" spans="1:1" x14ac:dyDescent="0.2">
      <c r="A82" s="1" t="s">
        <v>125</v>
      </c>
    </row>
  </sheetData>
  <mergeCells count="10">
    <mergeCell ref="C1:E1"/>
    <mergeCell ref="C2:E2"/>
    <mergeCell ref="D3:E3"/>
    <mergeCell ref="B6:B8"/>
    <mergeCell ref="C6:D6"/>
    <mergeCell ref="E6:E8"/>
    <mergeCell ref="C7:C8"/>
    <mergeCell ref="D7:D8"/>
    <mergeCell ref="A4:E4"/>
    <mergeCell ref="A6:A8"/>
  </mergeCells>
  <pageMargins left="1.1811023622047245" right="0.59055118110236227" top="0.59055118110236227" bottom="0.59055118110236227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User2</cp:lastModifiedBy>
  <cp:lastPrinted>2022-03-31T01:56:31Z</cp:lastPrinted>
  <dcterms:created xsi:type="dcterms:W3CDTF">2020-11-14T08:04:26Z</dcterms:created>
  <dcterms:modified xsi:type="dcterms:W3CDTF">2022-05-25T06:55:38Z</dcterms:modified>
</cp:coreProperties>
</file>