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50B705B8-9D22-4699-B11D-08396754DB4A}" xr6:coauthVersionLast="45" xr6:coauthVersionMax="45" xr10:uidLastSave="{00000000-0000-0000-0000-000000000000}"/>
  <bookViews>
    <workbookView xWindow="645" yWindow="1170" windowWidth="18450" windowHeight="10755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D47" i="1" s="1"/>
  <c r="D46" i="1"/>
  <c r="D45" i="1" s="1"/>
  <c r="D44" i="1"/>
  <c r="D43" i="1" s="1"/>
  <c r="D40" i="1"/>
  <c r="D39" i="1"/>
  <c r="D38" i="1"/>
  <c r="D37" i="1"/>
  <c r="D36" i="1"/>
  <c r="D32" i="1"/>
  <c r="D31" i="1"/>
  <c r="D28" i="1"/>
  <c r="D23" i="1"/>
  <c r="D21" i="1"/>
  <c r="D20" i="1"/>
  <c r="D19" i="1" s="1"/>
  <c r="D18" i="1"/>
  <c r="D16" i="1" s="1"/>
  <c r="D17" i="1"/>
  <c r="D14" i="1"/>
  <c r="D13" i="1"/>
  <c r="D12" i="1"/>
  <c r="D11" i="1"/>
  <c r="D10" i="1"/>
  <c r="D9" i="1"/>
  <c r="D8" i="1"/>
  <c r="D35" i="1" l="1"/>
  <c r="D7" i="1"/>
  <c r="D25" i="1"/>
  <c r="D49" i="1" l="1"/>
</calcChain>
</file>

<file path=xl/sharedStrings.xml><?xml version="1.0" encoding="utf-8"?>
<sst xmlns="http://schemas.openxmlformats.org/spreadsheetml/2006/main" count="128" uniqueCount="66">
  <si>
    <t>тыс. рублей</t>
  </si>
  <si>
    <t>Наименование</t>
  </si>
  <si>
    <t>ПР</t>
  </si>
  <si>
    <t>Сумма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</si>
  <si>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</si>
  <si>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</si>
  <si>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</si>
  <si>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</si>
  <si>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</si>
  <si>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</si>
  <si>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</si>
  <si>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</si>
  <si>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</si>
  <si>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</si>
  <si>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проведения выборов и референдумов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</si>
  <si>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</si>
  <si>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</si>
  <si>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</si>
  <si>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</si>
  <si>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</si>
  <si>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</si>
  <si>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</si>
  <si>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</si>
  <si>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</si>
  <si>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</si>
  <si>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</si>
  <si>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</si>
  <si>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</si>
  <si>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</si>
  <si>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</si>
  <si>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</si>
  <si>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</si>
  <si>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</si>
  <si>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</si>
  <si>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</si>
  <si>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</si>
  <si>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</si>
  <si>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</si>
  <si>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</si>
  <si>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</si>
  <si>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</si>
  <si>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</si>
  <si>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</si>
  <si>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</si>
  <si>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</si>
  <si>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</si>
  <si>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</si>
  <si>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</si>
  <si>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</si>
  <si>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</si>
  <si>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</si>
  <si>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</si>
  <si>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</si>
  <si>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</si>
  <si>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</si>
  <si>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РАСПРЕДЕЛЕНИЕ БЮДЖЕТНЫХ АССИГНОВАНИЙ ПО РАЗДЕЛАМ И ПОДРАЗДЕЛАМ КЛАССИФИКАЦИИ РАСХОДОВ БЮДЖЕТОВ НА 2021 ГОД</t>
  </si>
  <si>
    <t>Периодическая печать и издательства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</si>
  <si>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</si>
  <si>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</si>
  <si>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</si>
  <si>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</si>
  <si>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2021 год и на плановый период 2022 и 2023 годов "                      от 21.12.2020г.  № 5/2 -Р/Д   </t>
  </si>
  <si>
    <t>ЖИЛИЩНО-КОММУНАЛЬНОЕ ХОЗЯЙСТВО</t>
  </si>
  <si>
    <t>Жилищное хозяйство</t>
  </si>
  <si>
    <t>РЗ</t>
  </si>
  <si>
    <t xml:space="preserve"> Приложение 3                                к решению Думы Балаганского района"О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 "                      от 28  .06.2021 года  № 6/1-РД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</si>
</sst>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00000"/>
  </numFmts>
  <fonts count="4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5" fontId="1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8\&#1086;&#1073;&#1097;&#1080;&#1081;%20&#1076;&#1086;&#1089;&#1090;&#1091;&#1087;\&#1044;&#1091;&#1084;&#1072;%20&#1064;&#1072;&#1073;&#1083;&#1086;&#108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 refreshError="1">
        <row r="13">
          <cell r="G13">
            <v>9388.0999999999985</v>
          </cell>
        </row>
        <row r="346">
          <cell r="G346">
            <v>12729</v>
          </cell>
        </row>
        <row r="441">
          <cell r="G441">
            <v>12715.6</v>
          </cell>
        </row>
        <row r="534">
          <cell r="G534">
            <v>6784.9</v>
          </cell>
        </row>
        <row r="553">
          <cell r="G553">
            <v>11889.3</v>
          </cell>
        </row>
        <row r="637">
          <cell r="G637">
            <v>6.1</v>
          </cell>
        </row>
        <row r="645">
          <cell r="G645">
            <v>37235</v>
          </cell>
        </row>
        <row r="663">
          <cell r="G663">
            <v>3071.8</v>
          </cell>
        </row>
        <row r="672">
          <cell r="G672">
            <v>32534.2</v>
          </cell>
        </row>
        <row r="702">
          <cell r="G702">
            <v>1</v>
          </cell>
        </row>
        <row r="709">
          <cell r="G709">
            <v>861.8</v>
          </cell>
        </row>
        <row r="715">
          <cell r="G715">
            <v>400</v>
          </cell>
        </row>
        <row r="853">
          <cell r="G853">
            <v>5609.2000000000007</v>
          </cell>
        </row>
        <row r="878">
          <cell r="G878">
            <v>17.399999999999999</v>
          </cell>
        </row>
        <row r="892">
          <cell r="G892">
            <v>15</v>
          </cell>
        </row>
        <row r="999">
          <cell r="G999">
            <v>2562</v>
          </cell>
        </row>
        <row r="1006">
          <cell r="G1006">
            <v>271.3</v>
          </cell>
        </row>
        <row r="1015">
          <cell r="G1015">
            <v>1215.2</v>
          </cell>
        </row>
        <row r="1073">
          <cell r="G1073">
            <v>2334</v>
          </cell>
        </row>
        <row r="1095">
          <cell r="G1095">
            <v>585</v>
          </cell>
        </row>
        <row r="1130">
          <cell r="G1130">
            <v>4110.6000000000004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workbookViewId="0">
      <selection activeCell="B1" sqref="B1:D1"/>
    </sheetView>
  </sheetViews>
  <sheetFormatPr defaultRowHeight="15" x14ac:dyDescent="0.25"/>
  <cols>
    <col min="1" max="1" width="61.5703125" style="1" customWidth="1"/>
    <col min="2" max="2" width="10.5703125" style="16" customWidth="1"/>
    <col min="3" max="3" width="9.7109375" style="16" customWidth="1"/>
    <col min="4" max="4" width="25.85546875" style="18" customWidth="1"/>
  </cols>
  <sheetData>
    <row r="1" spans="1:4" ht="140.25" customHeight="1" x14ac:dyDescent="0.25">
      <c r="B1" s="28" t="s">
        <v>65</v>
      </c>
      <c r="C1" s="28"/>
      <c r="D1" s="28"/>
    </row>
    <row r="2" spans="1:4" ht="117" customHeight="1" x14ac:dyDescent="0.25">
      <c r="B2" s="25" t="s">
        <v>61</v>
      </c>
      <c r="C2" s="25"/>
      <c r="D2" s="25"/>
    </row>
    <row r="3" spans="1:4" ht="26.25" customHeight="1" x14ac:dyDescent="0.25">
      <c r="B3" s="2"/>
      <c r="C3" s="2"/>
      <c r="D3" s="2"/>
    </row>
    <row r="4" spans="1:4" ht="63" customHeight="1" x14ac:dyDescent="0.25">
      <c r="A4" s="26" t="s">
        <v>55</v>
      </c>
      <c r="B4" s="26"/>
      <c r="C4" s="26"/>
      <c r="D4" s="26"/>
    </row>
    <row r="5" spans="1:4" x14ac:dyDescent="0.25">
      <c r="A5" s="27" t="s">
        <v>0</v>
      </c>
      <c r="B5" s="27"/>
      <c r="C5" s="27"/>
      <c r="D5" s="27"/>
    </row>
    <row r="6" spans="1:4" x14ac:dyDescent="0.25">
      <c r="A6" s="3" t="s">
        <v>1</v>
      </c>
      <c r="B6" s="4" t="s">
        <v>64</v>
      </c>
      <c r="C6" s="4" t="s">
        <v>2</v>
      </c>
      <c r="D6" s="5" t="s">
        <v>3</v>
      </c>
    </row>
    <row r="7" spans="1:4" x14ac:dyDescent="0.25">
      <c r="A7" s="6" t="s">
        <v>4</v>
      </c>
      <c r="B7" s="7" t="s">
        <v>5</v>
      </c>
      <c r="C7" s="7" t="s">
        <v>60</v>
      </c>
      <c r="D7" s="22">
        <f>SUM(D8:D15)</f>
        <v>77636.200000000012</v>
      </c>
    </row>
    <row r="8" spans="1:4" ht="45" x14ac:dyDescent="0.25">
      <c r="A8" s="8" t="s">
        <v>6</v>
      </c>
      <c r="B8" s="9" t="s">
        <v>5</v>
      </c>
      <c r="C8" s="9" t="s">
        <v>7</v>
      </c>
      <c r="D8" s="23">
        <f>SUM('[1]9'!G663)</f>
        <v>3071.8</v>
      </c>
    </row>
    <row r="9" spans="1:4" ht="60" x14ac:dyDescent="0.25">
      <c r="A9" s="8" t="s">
        <v>8</v>
      </c>
      <c r="B9" s="9" t="s">
        <v>5</v>
      </c>
      <c r="C9" s="9" t="s">
        <v>9</v>
      </c>
      <c r="D9" s="23">
        <f>SUM('[1]9'!G1095)</f>
        <v>585</v>
      </c>
    </row>
    <row r="10" spans="1:4" ht="60" x14ac:dyDescent="0.25">
      <c r="A10" s="8" t="s">
        <v>10</v>
      </c>
      <c r="B10" s="9" t="s">
        <v>5</v>
      </c>
      <c r="C10" s="9" t="s">
        <v>11</v>
      </c>
      <c r="D10" s="23">
        <f>SUM('[1]9'!G672)</f>
        <v>32534.2</v>
      </c>
    </row>
    <row r="11" spans="1:4" x14ac:dyDescent="0.25">
      <c r="A11" s="10" t="s">
        <v>12</v>
      </c>
      <c r="B11" s="9" t="s">
        <v>5</v>
      </c>
      <c r="C11" s="9" t="s">
        <v>13</v>
      </c>
      <c r="D11" s="23">
        <f>SUM('[1]9'!G702)</f>
        <v>1</v>
      </c>
    </row>
    <row r="12" spans="1:4" x14ac:dyDescent="0.25">
      <c r="A12" s="10" t="s">
        <v>14</v>
      </c>
      <c r="B12" s="9" t="s">
        <v>5</v>
      </c>
      <c r="C12" s="9" t="s">
        <v>15</v>
      </c>
      <c r="D12" s="23">
        <f>SUM('[1]9'!G709)</f>
        <v>861.8</v>
      </c>
    </row>
    <row r="13" spans="1:4" ht="45" x14ac:dyDescent="0.25">
      <c r="A13" s="8" t="s">
        <v>16</v>
      </c>
      <c r="B13" s="9" t="s">
        <v>5</v>
      </c>
      <c r="C13" s="9" t="s">
        <v>17</v>
      </c>
      <c r="D13" s="23">
        <f>SUM('[1]9'!G553+'[1]9'!G1130)</f>
        <v>15999.9</v>
      </c>
    </row>
    <row r="14" spans="1:4" x14ac:dyDescent="0.25">
      <c r="A14" s="8" t="s">
        <v>18</v>
      </c>
      <c r="B14" s="9" t="s">
        <v>5</v>
      </c>
      <c r="C14" s="9" t="s">
        <v>19</v>
      </c>
      <c r="D14" s="23">
        <f>SUM('[1]9'!G715)</f>
        <v>400</v>
      </c>
    </row>
    <row r="15" spans="1:4" x14ac:dyDescent="0.25">
      <c r="A15" s="8" t="s">
        <v>20</v>
      </c>
      <c r="B15" s="9" t="s">
        <v>5</v>
      </c>
      <c r="C15" s="9" t="s">
        <v>21</v>
      </c>
      <c r="D15" s="23">
        <v>24182.5</v>
      </c>
    </row>
    <row r="16" spans="1:4" ht="30" x14ac:dyDescent="0.25">
      <c r="A16" s="6" t="s">
        <v>22</v>
      </c>
      <c r="B16" s="7" t="s">
        <v>9</v>
      </c>
      <c r="C16" s="7" t="s">
        <v>60</v>
      </c>
      <c r="D16" s="22">
        <f>D18+D17</f>
        <v>5626.6</v>
      </c>
    </row>
    <row r="17" spans="1:4" ht="45" x14ac:dyDescent="0.25">
      <c r="A17" s="8" t="s">
        <v>23</v>
      </c>
      <c r="B17" s="7" t="s">
        <v>9</v>
      </c>
      <c r="C17" s="7" t="s">
        <v>24</v>
      </c>
      <c r="D17" s="22">
        <f>SUM('[1]9'!G853)</f>
        <v>5609.2000000000007</v>
      </c>
    </row>
    <row r="18" spans="1:4" ht="45" x14ac:dyDescent="0.25">
      <c r="A18" s="6" t="s">
        <v>25</v>
      </c>
      <c r="B18" s="7" t="s">
        <v>9</v>
      </c>
      <c r="C18" s="7" t="s">
        <v>26</v>
      </c>
      <c r="D18" s="22">
        <f>SUM('[1]9'!G878)</f>
        <v>17.399999999999999</v>
      </c>
    </row>
    <row r="19" spans="1:4" x14ac:dyDescent="0.25">
      <c r="A19" s="11" t="s">
        <v>27</v>
      </c>
      <c r="B19" s="12" t="s">
        <v>11</v>
      </c>
      <c r="C19" s="12" t="s">
        <v>60</v>
      </c>
      <c r="D19" s="24">
        <f>SUM(D20:D20)</f>
        <v>15</v>
      </c>
    </row>
    <row r="20" spans="1:4" ht="20.25" customHeight="1" x14ac:dyDescent="0.25">
      <c r="A20" s="6" t="s">
        <v>28</v>
      </c>
      <c r="B20" s="12" t="s">
        <v>11</v>
      </c>
      <c r="C20" s="12" t="s">
        <v>29</v>
      </c>
      <c r="D20" s="24">
        <f>SUM('[1]9'!G892)</f>
        <v>15</v>
      </c>
    </row>
    <row r="21" spans="1:4" x14ac:dyDescent="0.25">
      <c r="A21" s="13" t="s">
        <v>62</v>
      </c>
      <c r="B21" s="21" t="s">
        <v>13</v>
      </c>
      <c r="C21" s="21" t="s">
        <v>60</v>
      </c>
      <c r="D21" s="24">
        <f>SUM(D22)</f>
        <v>0</v>
      </c>
    </row>
    <row r="22" spans="1:4" x14ac:dyDescent="0.25">
      <c r="A22" s="13" t="s">
        <v>63</v>
      </c>
      <c r="B22" s="21" t="s">
        <v>13</v>
      </c>
      <c r="C22" s="21" t="s">
        <v>5</v>
      </c>
      <c r="D22" s="24">
        <v>0</v>
      </c>
    </row>
    <row r="23" spans="1:4" x14ac:dyDescent="0.25">
      <c r="A23" s="6" t="s">
        <v>30</v>
      </c>
      <c r="B23" s="7" t="s">
        <v>17</v>
      </c>
      <c r="C23" s="7" t="s">
        <v>60</v>
      </c>
      <c r="D23" s="22">
        <f>D24</f>
        <v>23358.5</v>
      </c>
    </row>
    <row r="24" spans="1:4" ht="30" x14ac:dyDescent="0.25">
      <c r="A24" s="6" t="s">
        <v>31</v>
      </c>
      <c r="B24" s="7" t="s">
        <v>17</v>
      </c>
      <c r="C24" s="7" t="s">
        <v>13</v>
      </c>
      <c r="D24" s="22">
        <v>23358.5</v>
      </c>
    </row>
    <row r="25" spans="1:4" x14ac:dyDescent="0.25">
      <c r="A25" s="6" t="s">
        <v>32</v>
      </c>
      <c r="B25" s="7" t="s">
        <v>15</v>
      </c>
      <c r="C25" s="7" t="s">
        <v>60</v>
      </c>
      <c r="D25" s="22">
        <f>SUM(D26:D31)</f>
        <v>364333.79999999993</v>
      </c>
    </row>
    <row r="26" spans="1:4" x14ac:dyDescent="0.25">
      <c r="A26" s="6" t="s">
        <v>33</v>
      </c>
      <c r="B26" s="7" t="s">
        <v>15</v>
      </c>
      <c r="C26" s="7" t="s">
        <v>5</v>
      </c>
      <c r="D26" s="22">
        <v>95805.5</v>
      </c>
    </row>
    <row r="27" spans="1:4" x14ac:dyDescent="0.25">
      <c r="A27" s="6" t="s">
        <v>34</v>
      </c>
      <c r="B27" s="7" t="s">
        <v>15</v>
      </c>
      <c r="C27" s="7" t="s">
        <v>7</v>
      </c>
      <c r="D27" s="22">
        <v>232251.8</v>
      </c>
    </row>
    <row r="28" spans="1:4" x14ac:dyDescent="0.25">
      <c r="A28" s="6" t="s">
        <v>35</v>
      </c>
      <c r="B28" s="7" t="s">
        <v>15</v>
      </c>
      <c r="C28" s="7" t="s">
        <v>9</v>
      </c>
      <c r="D28" s="22">
        <f>SUM('[1]9'!G346+'[1]9'!G13)</f>
        <v>22117.1</v>
      </c>
    </row>
    <row r="29" spans="1:4" x14ac:dyDescent="0.25">
      <c r="A29" s="6" t="s">
        <v>36</v>
      </c>
      <c r="B29" s="7" t="s">
        <v>15</v>
      </c>
      <c r="C29" s="7" t="s">
        <v>13</v>
      </c>
      <c r="D29" s="22">
        <v>610.6</v>
      </c>
    </row>
    <row r="30" spans="1:4" x14ac:dyDescent="0.25">
      <c r="A30" s="6" t="s">
        <v>37</v>
      </c>
      <c r="B30" s="7" t="s">
        <v>15</v>
      </c>
      <c r="C30" s="7" t="s">
        <v>15</v>
      </c>
      <c r="D30" s="22">
        <v>833.2</v>
      </c>
    </row>
    <row r="31" spans="1:4" x14ac:dyDescent="0.25">
      <c r="A31" s="6" t="s">
        <v>38</v>
      </c>
      <c r="B31" s="7" t="s">
        <v>15</v>
      </c>
      <c r="C31" s="7" t="s">
        <v>39</v>
      </c>
      <c r="D31" s="22">
        <f>SUM('[1]9'!G441)</f>
        <v>12715.6</v>
      </c>
    </row>
    <row r="32" spans="1:4" x14ac:dyDescent="0.25">
      <c r="A32" s="14" t="s">
        <v>40</v>
      </c>
      <c r="B32" s="7" t="s">
        <v>41</v>
      </c>
      <c r="C32" s="7" t="s">
        <v>60</v>
      </c>
      <c r="D32" s="22">
        <f>SUM(D33+D34)</f>
        <v>34473.9</v>
      </c>
    </row>
    <row r="33" spans="1:4" x14ac:dyDescent="0.25">
      <c r="A33" s="6" t="s">
        <v>42</v>
      </c>
      <c r="B33" s="7" t="s">
        <v>41</v>
      </c>
      <c r="C33" s="7" t="s">
        <v>5</v>
      </c>
      <c r="D33" s="22">
        <v>24946.9</v>
      </c>
    </row>
    <row r="34" spans="1:4" ht="30" x14ac:dyDescent="0.25">
      <c r="A34" s="6" t="s">
        <v>43</v>
      </c>
      <c r="B34" s="7" t="s">
        <v>41</v>
      </c>
      <c r="C34" s="7" t="s">
        <v>11</v>
      </c>
      <c r="D34" s="22">
        <v>9527</v>
      </c>
    </row>
    <row r="35" spans="1:4" x14ac:dyDescent="0.25">
      <c r="A35" s="6" t="s">
        <v>44</v>
      </c>
      <c r="B35" s="7" t="s">
        <v>24</v>
      </c>
      <c r="C35" s="7" t="s">
        <v>60</v>
      </c>
      <c r="D35" s="22">
        <f>D36+D37+D38+D39</f>
        <v>10833.400000000001</v>
      </c>
    </row>
    <row r="36" spans="1:4" x14ac:dyDescent="0.25">
      <c r="A36" s="6" t="s">
        <v>45</v>
      </c>
      <c r="B36" s="7">
        <v>10</v>
      </c>
      <c r="C36" s="7" t="s">
        <v>5</v>
      </c>
      <c r="D36" s="22">
        <f>SUM('[1]9'!G999)</f>
        <v>2562</v>
      </c>
    </row>
    <row r="37" spans="1:4" x14ac:dyDescent="0.25">
      <c r="A37" s="6" t="s">
        <v>46</v>
      </c>
      <c r="B37" s="7">
        <v>10</v>
      </c>
      <c r="C37" s="7" t="s">
        <v>9</v>
      </c>
      <c r="D37" s="22">
        <f>SUM('[1]9'!G1006)</f>
        <v>271.3</v>
      </c>
    </row>
    <row r="38" spans="1:4" x14ac:dyDescent="0.25">
      <c r="A38" s="6" t="s">
        <v>47</v>
      </c>
      <c r="B38" s="7">
        <v>10</v>
      </c>
      <c r="C38" s="7" t="s">
        <v>11</v>
      </c>
      <c r="D38" s="22">
        <f>SUM('[1]9'!G534)</f>
        <v>6784.9</v>
      </c>
    </row>
    <row r="39" spans="1:4" x14ac:dyDescent="0.25">
      <c r="A39" s="6" t="s">
        <v>48</v>
      </c>
      <c r="B39" s="7">
        <v>10</v>
      </c>
      <c r="C39" s="7" t="s">
        <v>17</v>
      </c>
      <c r="D39" s="22">
        <f>SUM('[1]9'!G1015)</f>
        <v>1215.2</v>
      </c>
    </row>
    <row r="40" spans="1:4" x14ac:dyDescent="0.25">
      <c r="A40" s="6" t="s">
        <v>49</v>
      </c>
      <c r="B40" s="7" t="s">
        <v>19</v>
      </c>
      <c r="C40" s="7" t="s">
        <v>60</v>
      </c>
      <c r="D40" s="22">
        <f>SUM(D41:D42)</f>
        <v>15963.9</v>
      </c>
    </row>
    <row r="41" spans="1:4" x14ac:dyDescent="0.25">
      <c r="A41" s="6" t="s">
        <v>50</v>
      </c>
      <c r="B41" s="7">
        <v>11</v>
      </c>
      <c r="C41" s="7" t="s">
        <v>5</v>
      </c>
      <c r="D41" s="22">
        <v>785</v>
      </c>
    </row>
    <row r="42" spans="1:4" x14ac:dyDescent="0.25">
      <c r="A42" s="19" t="s">
        <v>57</v>
      </c>
      <c r="B42" s="7" t="s">
        <v>19</v>
      </c>
      <c r="C42" s="7" t="s">
        <v>7</v>
      </c>
      <c r="D42" s="22">
        <v>15178.9</v>
      </c>
    </row>
    <row r="43" spans="1:4" x14ac:dyDescent="0.25">
      <c r="A43" s="6" t="s">
        <v>51</v>
      </c>
      <c r="B43" s="7" t="s">
        <v>29</v>
      </c>
      <c r="C43" s="7" t="s">
        <v>60</v>
      </c>
      <c r="D43" s="22">
        <f>SUM(D44)</f>
        <v>2334</v>
      </c>
    </row>
    <row r="44" spans="1:4" x14ac:dyDescent="0.25">
      <c r="A44" s="6" t="s">
        <v>56</v>
      </c>
      <c r="B44" s="7" t="s">
        <v>29</v>
      </c>
      <c r="C44" s="7" t="s">
        <v>7</v>
      </c>
      <c r="D44" s="22">
        <f>SUM('[1]9'!G1073)</f>
        <v>2334</v>
      </c>
    </row>
    <row r="45" spans="1:4" ht="30" x14ac:dyDescent="0.25">
      <c r="A45" s="13" t="s">
        <v>58</v>
      </c>
      <c r="B45" s="20">
        <v>13</v>
      </c>
      <c r="C45" s="7" t="s">
        <v>60</v>
      </c>
      <c r="D45" s="22">
        <f>D46</f>
        <v>6.1</v>
      </c>
    </row>
    <row r="46" spans="1:4" ht="30" x14ac:dyDescent="0.25">
      <c r="A46" s="13" t="s">
        <v>59</v>
      </c>
      <c r="B46" s="20">
        <v>13</v>
      </c>
      <c r="C46" s="7" t="s">
        <v>5</v>
      </c>
      <c r="D46" s="22">
        <f>SUM('[1]9'!G637)</f>
        <v>6.1</v>
      </c>
    </row>
    <row r="47" spans="1:4" x14ac:dyDescent="0.25">
      <c r="A47" s="6" t="s">
        <v>52</v>
      </c>
      <c r="B47" s="7" t="s">
        <v>26</v>
      </c>
      <c r="C47" s="7" t="s">
        <v>60</v>
      </c>
      <c r="D47" s="22">
        <f>D48</f>
        <v>37235</v>
      </c>
    </row>
    <row r="48" spans="1:4" ht="30" x14ac:dyDescent="0.25">
      <c r="A48" s="6" t="s">
        <v>53</v>
      </c>
      <c r="B48" s="7" t="s">
        <v>26</v>
      </c>
      <c r="C48" s="7" t="s">
        <v>5</v>
      </c>
      <c r="D48" s="22">
        <f>SUM('[1]9'!G645)</f>
        <v>37235</v>
      </c>
    </row>
    <row r="49" spans="1:4" x14ac:dyDescent="0.25">
      <c r="A49" s="6" t="s">
        <v>54</v>
      </c>
      <c r="B49" s="15"/>
      <c r="C49" s="15"/>
      <c r="D49" s="22">
        <f>D7+D16+D19+D21+D23+D25+D32+D35+D40+D43+D45+D47</f>
        <v>571816.4</v>
      </c>
    </row>
    <row r="50" spans="1:4" x14ac:dyDescent="0.25">
      <c r="D50" s="17"/>
    </row>
    <row r="51" spans="1:4" x14ac:dyDescent="0.25">
      <c r="D51" s="17"/>
    </row>
    <row r="52" spans="1:4" x14ac:dyDescent="0.25">
      <c r="D52" s="17"/>
    </row>
    <row r="53" spans="1:4" x14ac:dyDescent="0.25">
      <c r="D53" s="17"/>
    </row>
    <row r="54" spans="1:4" x14ac:dyDescent="0.25">
      <c r="D54" s="17"/>
    </row>
    <row r="55" spans="1:4" x14ac:dyDescent="0.25">
      <c r="D55" s="17"/>
    </row>
    <row r="56" spans="1:4" x14ac:dyDescent="0.25">
      <c r="D56" s="17"/>
    </row>
    <row r="57" spans="1:4" x14ac:dyDescent="0.25">
      <c r="D57" s="17"/>
    </row>
    <row r="58" spans="1:4" x14ac:dyDescent="0.25">
      <c r="D58" s="17"/>
    </row>
    <row r="59" spans="1:4" x14ac:dyDescent="0.25">
      <c r="D59" s="17"/>
    </row>
    <row r="60" spans="1:4" x14ac:dyDescent="0.25">
      <c r="D60" s="17"/>
    </row>
    <row r="61" spans="1:4" x14ac:dyDescent="0.25">
      <c r="D61" s="17"/>
    </row>
    <row r="62" spans="1:4" x14ac:dyDescent="0.25">
      <c r="D62" s="17"/>
    </row>
    <row r="63" spans="1:4" x14ac:dyDescent="0.25">
      <c r="D63" s="17"/>
    </row>
    <row r="64" spans="1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</sheetData>
  <mergeCells count="4">
    <mergeCell ref="B2:D2"/>
    <mergeCell ref="A4:D4"/>
    <mergeCell ref="A5:D5"/>
    <mergeCell ref="B1:D1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2021-06-29T06:03:07Z</dcterms:modified>
</cp:coreProperties>
</file>