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1ACF41B-7DBB-49E6-9AC0-5636566C4A1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5" i="1" s="1"/>
  <c r="D44" i="1"/>
  <c r="D43" i="1" s="1"/>
  <c r="D42" i="1"/>
  <c r="D41" i="1" s="1"/>
  <c r="D40" i="1"/>
  <c r="D38" i="1" s="1"/>
  <c r="D39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D22" i="1"/>
  <c r="D21" i="1" s="1"/>
  <c r="D20" i="1"/>
  <c r="D18" i="1" s="1"/>
  <c r="D19" i="1"/>
  <c r="D17" i="1"/>
  <c r="D16" i="1"/>
  <c r="D15" i="1" s="1"/>
  <c r="D14" i="1"/>
  <c r="D13" i="1"/>
  <c r="D12" i="1"/>
  <c r="D11" i="1"/>
  <c r="D10" i="1"/>
  <c r="D9" i="1"/>
  <c r="D8" i="1"/>
  <c r="D7" i="1" l="1"/>
  <c r="D23" i="1"/>
  <c r="D33" i="1"/>
  <c r="D47" i="1" l="1"/>
</calcChain>
</file>

<file path=xl/sharedStrings.xml><?xml version="1.0" encoding="utf-8"?>
<sst xmlns="http://schemas.openxmlformats.org/spreadsheetml/2006/main" count="122" uniqueCount="63">
  <si>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</si>
  <si>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</si>
  <si>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</si>
  <si>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</si>
  <si>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</si>
  <si>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</si>
  <si>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</si>
  <si>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</si>
  <si>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</si>
  <si>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</si>
  <si>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</si>
  <si>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</si>
  <si>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</si>
  <si>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</si>
  <si>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</si>
  <si>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</si>
  <si>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</si>
  <si>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</si>
  <si>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</si>
  <si>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</si>
  <si>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</si>
  <si>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</si>
  <si>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</si>
  <si>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</si>
  <si>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</si>
  <si>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</si>
  <si>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</si>
  <si>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</si>
  <si>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</si>
  <si>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</si>
  <si>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</si>
  <si>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</si>
  <si>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</si>
  <si>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</si>
  <si>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</si>
  <si>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</si>
  <si>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</si>
  <si>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</si>
  <si>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</si>
  <si>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</si>
  <si>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</si>
  <si>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</si>
  <si>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</si>
  <si>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</si>
  <si>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</si>
  <si>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</si>
  <si>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</si>
  <si>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</si>
  <si>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</si>
  <si>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</si>
  <si>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</si>
  <si>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</si>
  <si>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</si>
  <si>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</si>
  <si>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</si>
  <si>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РАСПРЕДЕЛЕНИЕ БЮДЖЕТНЫХ АССИГНОВАНИЙ ПО РАЗДЕЛАМ И ПОДРАЗДЕЛАМ КЛАССИФИКАЦИИ РАСХОДОВ БЮДЖЕТОВ НА 2022 ГОД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</si>
  <si>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</si>
  <si>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</si>
  <si>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</si>
  <si>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</si>
  <si>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</si>
  <si>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 Российской Федерации и муниципального образования</t>
  </si>
  <si>
    <t xml:space="preserve"> Приложение 3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 "                      от 21.12.2021г.  №11/1-РД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</si>
</sst>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&#1053;&#1072;&#1090;&#1072;&#1083;&#1100;&#1103;.&#1045;\Desktop\2022\&#1044;&#1091;&#1084;&#1072;\&#1064;&#1072;&#1073;&#1083;&#1086;&#1085;%202022%20&#1088;&#1077;&#1076;&#1072;&#1082;&#1094;&#1080;&#1103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3">
          <cell r="G13">
            <v>4994.2999999999993</v>
          </cell>
        </row>
        <row r="48">
          <cell r="G48">
            <v>48.900000000000006</v>
          </cell>
        </row>
        <row r="90">
          <cell r="G90">
            <v>25024.9</v>
          </cell>
        </row>
        <row r="147">
          <cell r="G147">
            <v>11687.1</v>
          </cell>
        </row>
        <row r="198">
          <cell r="G198">
            <v>73746.600000000006</v>
          </cell>
        </row>
        <row r="235">
          <cell r="G235">
            <v>282237</v>
          </cell>
        </row>
        <row r="320">
          <cell r="G320">
            <v>10397.299999999999</v>
          </cell>
        </row>
        <row r="346">
          <cell r="G346">
            <v>270</v>
          </cell>
        </row>
        <row r="385">
          <cell r="G385">
            <v>647.59999999999991</v>
          </cell>
        </row>
        <row r="405">
          <cell r="G405">
            <v>12443.4</v>
          </cell>
        </row>
        <row r="488">
          <cell r="G488">
            <v>6671.2</v>
          </cell>
        </row>
        <row r="498">
          <cell r="G498">
            <v>12480.5</v>
          </cell>
        </row>
        <row r="527">
          <cell r="G527">
            <v>12712.1</v>
          </cell>
        </row>
        <row r="566">
          <cell r="G566">
            <v>92.8</v>
          </cell>
        </row>
        <row r="577">
          <cell r="G577">
            <v>6.1</v>
          </cell>
        </row>
        <row r="585">
          <cell r="G585">
            <v>44992.4</v>
          </cell>
        </row>
        <row r="599">
          <cell r="G599">
            <v>2583.1</v>
          </cell>
        </row>
        <row r="608">
          <cell r="G608">
            <v>31370.800000000003</v>
          </cell>
        </row>
        <row r="637">
          <cell r="G637">
            <v>16.899999999999999</v>
          </cell>
        </row>
        <row r="644">
          <cell r="G644">
            <v>400</v>
          </cell>
        </row>
        <row r="649">
          <cell r="G649">
            <v>11675.6</v>
          </cell>
        </row>
        <row r="763">
          <cell r="G763">
            <v>5058.5</v>
          </cell>
        </row>
        <row r="779">
          <cell r="G779">
            <v>17.399999999999999</v>
          </cell>
        </row>
        <row r="794">
          <cell r="G794">
            <v>180</v>
          </cell>
        </row>
        <row r="801">
          <cell r="G801">
            <v>15</v>
          </cell>
        </row>
        <row r="809">
          <cell r="G809">
            <v>740.8</v>
          </cell>
        </row>
        <row r="822">
          <cell r="G822">
            <v>2023.5</v>
          </cell>
        </row>
        <row r="833">
          <cell r="G833">
            <v>144.5</v>
          </cell>
        </row>
        <row r="864">
          <cell r="G864">
            <v>170.4</v>
          </cell>
        </row>
        <row r="895">
          <cell r="G895">
            <v>1820</v>
          </cell>
        </row>
        <row r="902">
          <cell r="G902">
            <v>417.9</v>
          </cell>
        </row>
        <row r="911">
          <cell r="G911">
            <v>1222.0999999999999</v>
          </cell>
        </row>
        <row r="931">
          <cell r="G931">
            <v>214.7</v>
          </cell>
        </row>
        <row r="939">
          <cell r="G939">
            <v>3417.5</v>
          </cell>
        </row>
        <row r="952">
          <cell r="G952">
            <v>2590</v>
          </cell>
        </row>
        <row r="970">
          <cell r="G970">
            <v>703</v>
          </cell>
        </row>
        <row r="987">
          <cell r="G987">
            <v>5</v>
          </cell>
        </row>
        <row r="996">
          <cell r="G996">
            <v>3427.6</v>
          </cell>
        </row>
        <row r="1021">
          <cell r="G1021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E3" sqref="E3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25.85546875" style="18" customWidth="1"/>
  </cols>
  <sheetData>
    <row r="1" spans="1:4" ht="117" customHeight="1" x14ac:dyDescent="0.25">
      <c r="B1" s="25" t="s">
        <v>62</v>
      </c>
      <c r="C1" s="25"/>
      <c r="D1" s="25"/>
    </row>
    <row r="2" spans="1:4" ht="26.25" customHeight="1" x14ac:dyDescent="0.25">
      <c r="B2" s="2"/>
      <c r="C2" s="2"/>
      <c r="D2" s="2"/>
    </row>
    <row r="3" spans="1:4" ht="63" customHeight="1" x14ac:dyDescent="0.25">
      <c r="A3" s="26" t="s">
        <v>55</v>
      </c>
      <c r="B3" s="26"/>
      <c r="C3" s="26"/>
      <c r="D3" s="26"/>
    </row>
    <row r="4" spans="1:4" x14ac:dyDescent="0.25">
      <c r="A4" s="27" t="s">
        <v>0</v>
      </c>
      <c r="B4" s="27"/>
      <c r="C4" s="27"/>
      <c r="D4" s="27"/>
    </row>
    <row r="5" spans="1:4" x14ac:dyDescent="0.25">
      <c r="A5" s="21"/>
      <c r="B5" s="21"/>
      <c r="C5" s="21"/>
      <c r="D5" s="21"/>
    </row>
    <row r="6" spans="1:4" x14ac:dyDescent="0.25">
      <c r="A6" s="3" t="s">
        <v>1</v>
      </c>
      <c r="B6" s="4" t="s">
        <v>53</v>
      </c>
      <c r="C6" s="4" t="s">
        <v>2</v>
      </c>
      <c r="D6" s="5" t="s">
        <v>3</v>
      </c>
    </row>
    <row r="7" spans="1:4" x14ac:dyDescent="0.25">
      <c r="A7" s="6" t="s">
        <v>4</v>
      </c>
      <c r="B7" s="7" t="s">
        <v>5</v>
      </c>
      <c r="C7" s="7" t="s">
        <v>52</v>
      </c>
      <c r="D7" s="22">
        <f>SUM(D8:D14)</f>
        <v>75369.600000000006</v>
      </c>
    </row>
    <row r="8" spans="1:4" ht="45" x14ac:dyDescent="0.25">
      <c r="A8" s="8" t="s">
        <v>61</v>
      </c>
      <c r="B8" s="9" t="s">
        <v>5</v>
      </c>
      <c r="C8" s="9" t="s">
        <v>6</v>
      </c>
      <c r="D8" s="23">
        <f>SUM('[1]7'!G599)</f>
        <v>2583.1</v>
      </c>
    </row>
    <row r="9" spans="1:4" ht="60" x14ac:dyDescent="0.25">
      <c r="A9" s="8" t="s">
        <v>7</v>
      </c>
      <c r="B9" s="9" t="s">
        <v>5</v>
      </c>
      <c r="C9" s="9" t="s">
        <v>8</v>
      </c>
      <c r="D9" s="23">
        <f>SUM('[1]7'!G970)</f>
        <v>703</v>
      </c>
    </row>
    <row r="10" spans="1:4" ht="60" x14ac:dyDescent="0.25">
      <c r="A10" s="8" t="s">
        <v>9</v>
      </c>
      <c r="B10" s="9" t="s">
        <v>5</v>
      </c>
      <c r="C10" s="9" t="s">
        <v>10</v>
      </c>
      <c r="D10" s="23">
        <f>SUM('[1]7'!G608)</f>
        <v>31370.800000000003</v>
      </c>
    </row>
    <row r="11" spans="1:4" x14ac:dyDescent="0.25">
      <c r="A11" s="10" t="s">
        <v>11</v>
      </c>
      <c r="B11" s="9" t="s">
        <v>5</v>
      </c>
      <c r="C11" s="9" t="s">
        <v>12</v>
      </c>
      <c r="D11" s="23">
        <f>SUM('[1]7'!G637)</f>
        <v>16.899999999999999</v>
      </c>
    </row>
    <row r="12" spans="1:4" ht="45" x14ac:dyDescent="0.25">
      <c r="A12" s="8" t="s">
        <v>14</v>
      </c>
      <c r="B12" s="9" t="s">
        <v>5</v>
      </c>
      <c r="C12" s="9" t="s">
        <v>15</v>
      </c>
      <c r="D12" s="23">
        <f>SUM('[1]7'!G996+'[1]7'!G498)</f>
        <v>15908.1</v>
      </c>
    </row>
    <row r="13" spans="1:4" x14ac:dyDescent="0.25">
      <c r="A13" s="8" t="s">
        <v>16</v>
      </c>
      <c r="B13" s="9" t="s">
        <v>5</v>
      </c>
      <c r="C13" s="9" t="s">
        <v>17</v>
      </c>
      <c r="D13" s="23">
        <f>SUM('[1]7'!G644)</f>
        <v>400</v>
      </c>
    </row>
    <row r="14" spans="1:4" x14ac:dyDescent="0.25">
      <c r="A14" s="8" t="s">
        <v>18</v>
      </c>
      <c r="B14" s="9" t="s">
        <v>5</v>
      </c>
      <c r="C14" s="9" t="s">
        <v>19</v>
      </c>
      <c r="D14" s="23">
        <f>SUM('[1]7'!G527+'[1]7'!G649)</f>
        <v>24387.7</v>
      </c>
    </row>
    <row r="15" spans="1:4" ht="30" x14ac:dyDescent="0.25">
      <c r="A15" s="6" t="s">
        <v>20</v>
      </c>
      <c r="B15" s="7" t="s">
        <v>8</v>
      </c>
      <c r="C15" s="7" t="s">
        <v>52</v>
      </c>
      <c r="D15" s="22">
        <f>D17+D16</f>
        <v>5075.8999999999996</v>
      </c>
    </row>
    <row r="16" spans="1:4" ht="45" x14ac:dyDescent="0.25">
      <c r="A16" s="8" t="s">
        <v>21</v>
      </c>
      <c r="B16" s="7" t="s">
        <v>8</v>
      </c>
      <c r="C16" s="7" t="s">
        <v>22</v>
      </c>
      <c r="D16" s="22">
        <f>SUM('[1]7'!G763)</f>
        <v>5058.5</v>
      </c>
    </row>
    <row r="17" spans="1:4" ht="45" x14ac:dyDescent="0.25">
      <c r="A17" s="6" t="s">
        <v>23</v>
      </c>
      <c r="B17" s="7" t="s">
        <v>8</v>
      </c>
      <c r="C17" s="7" t="s">
        <v>24</v>
      </c>
      <c r="D17" s="22">
        <f>SUM('[1]7'!G779)</f>
        <v>17.399999999999999</v>
      </c>
    </row>
    <row r="18" spans="1:4" x14ac:dyDescent="0.25">
      <c r="A18" s="11" t="s">
        <v>25</v>
      </c>
      <c r="B18" s="12" t="s">
        <v>10</v>
      </c>
      <c r="C18" s="12" t="s">
        <v>52</v>
      </c>
      <c r="D18" s="24">
        <f>SUM(D19+D20)</f>
        <v>195</v>
      </c>
    </row>
    <row r="19" spans="1:4" x14ac:dyDescent="0.25">
      <c r="A19" s="11" t="s">
        <v>54</v>
      </c>
      <c r="B19" s="12" t="s">
        <v>10</v>
      </c>
      <c r="C19" s="12" t="s">
        <v>12</v>
      </c>
      <c r="D19" s="24">
        <f>SUM('[1]7'!G794)</f>
        <v>180</v>
      </c>
    </row>
    <row r="20" spans="1:4" ht="20.25" customHeight="1" x14ac:dyDescent="0.25">
      <c r="A20" s="6" t="s">
        <v>26</v>
      </c>
      <c r="B20" s="12" t="s">
        <v>10</v>
      </c>
      <c r="C20" s="12" t="s">
        <v>27</v>
      </c>
      <c r="D20" s="24">
        <f>SUM('[1]7'!G801)</f>
        <v>15</v>
      </c>
    </row>
    <row r="21" spans="1:4" x14ac:dyDescent="0.25">
      <c r="A21" s="6" t="s">
        <v>28</v>
      </c>
      <c r="B21" s="7" t="s">
        <v>15</v>
      </c>
      <c r="C21" s="7" t="s">
        <v>52</v>
      </c>
      <c r="D21" s="22">
        <f>D22</f>
        <v>740.8</v>
      </c>
    </row>
    <row r="22" spans="1:4" ht="30" x14ac:dyDescent="0.25">
      <c r="A22" s="6" t="s">
        <v>29</v>
      </c>
      <c r="B22" s="7" t="s">
        <v>15</v>
      </c>
      <c r="C22" s="7" t="s">
        <v>12</v>
      </c>
      <c r="D22" s="22">
        <f>SUM('[1]7'!G809)</f>
        <v>740.8</v>
      </c>
    </row>
    <row r="23" spans="1:4" x14ac:dyDescent="0.25">
      <c r="A23" s="6" t="s">
        <v>30</v>
      </c>
      <c r="B23" s="7" t="s">
        <v>13</v>
      </c>
      <c r="C23" s="7" t="s">
        <v>52</v>
      </c>
      <c r="D23" s="22">
        <f>SUM(D24:D29)</f>
        <v>387241.3</v>
      </c>
    </row>
    <row r="24" spans="1:4" x14ac:dyDescent="0.25">
      <c r="A24" s="6" t="s">
        <v>31</v>
      </c>
      <c r="B24" s="7" t="s">
        <v>13</v>
      </c>
      <c r="C24" s="7" t="s">
        <v>5</v>
      </c>
      <c r="D24" s="22">
        <f>SUM('[1]7'!G198+'[1]7'!G822)</f>
        <v>75770.100000000006</v>
      </c>
    </row>
    <row r="25" spans="1:4" x14ac:dyDescent="0.25">
      <c r="A25" s="6" t="s">
        <v>32</v>
      </c>
      <c r="B25" s="7" t="s">
        <v>13</v>
      </c>
      <c r="C25" s="7" t="s">
        <v>6</v>
      </c>
      <c r="D25" s="22">
        <f>SUM('[1]7'!G235)</f>
        <v>282237</v>
      </c>
    </row>
    <row r="26" spans="1:4" x14ac:dyDescent="0.25">
      <c r="A26" s="6" t="s">
        <v>33</v>
      </c>
      <c r="B26" s="7" t="s">
        <v>13</v>
      </c>
      <c r="C26" s="7" t="s">
        <v>8</v>
      </c>
      <c r="D26" s="22">
        <f>SUM('[1]7'!G13+'[1]7'!G320)</f>
        <v>15391.599999999999</v>
      </c>
    </row>
    <row r="27" spans="1:4" ht="30" x14ac:dyDescent="0.25">
      <c r="A27" s="6" t="s">
        <v>56</v>
      </c>
      <c r="B27" s="7" t="s">
        <v>13</v>
      </c>
      <c r="C27" s="7" t="s">
        <v>12</v>
      </c>
      <c r="D27" s="22">
        <f>SUM('[1]7'!G48+'[1]7'!G346+'[1]7'!G566+'[1]7'!G833+'[1]7'!G987+'[1]7'!G1021)</f>
        <v>581.20000000000005</v>
      </c>
    </row>
    <row r="28" spans="1:4" x14ac:dyDescent="0.25">
      <c r="A28" s="6" t="s">
        <v>34</v>
      </c>
      <c r="B28" s="7" t="s">
        <v>13</v>
      </c>
      <c r="C28" s="7" t="s">
        <v>13</v>
      </c>
      <c r="D28" s="22">
        <f>SUM('[1]7'!G385+'[1]7'!G864)</f>
        <v>817.99999999999989</v>
      </c>
    </row>
    <row r="29" spans="1:4" x14ac:dyDescent="0.25">
      <c r="A29" s="6" t="s">
        <v>35</v>
      </c>
      <c r="B29" s="7" t="s">
        <v>13</v>
      </c>
      <c r="C29" s="7" t="s">
        <v>36</v>
      </c>
      <c r="D29" s="22">
        <f>SUM('[1]7'!G405)</f>
        <v>12443.4</v>
      </c>
    </row>
    <row r="30" spans="1:4" x14ac:dyDescent="0.25">
      <c r="A30" s="14" t="s">
        <v>37</v>
      </c>
      <c r="B30" s="7" t="s">
        <v>38</v>
      </c>
      <c r="C30" s="7" t="s">
        <v>52</v>
      </c>
      <c r="D30" s="22">
        <f>SUM(D31+D32)</f>
        <v>36712</v>
      </c>
    </row>
    <row r="31" spans="1:4" x14ac:dyDescent="0.25">
      <c r="A31" s="6" t="s">
        <v>39</v>
      </c>
      <c r="B31" s="7" t="s">
        <v>38</v>
      </c>
      <c r="C31" s="7" t="s">
        <v>5</v>
      </c>
      <c r="D31" s="22">
        <f>SUM('[1]7'!G90)</f>
        <v>25024.9</v>
      </c>
    </row>
    <row r="32" spans="1:4" ht="30" x14ac:dyDescent="0.25">
      <c r="A32" s="6" t="s">
        <v>40</v>
      </c>
      <c r="B32" s="7" t="s">
        <v>38</v>
      </c>
      <c r="C32" s="7" t="s">
        <v>10</v>
      </c>
      <c r="D32" s="22">
        <f>SUM('[1]7'!G147)</f>
        <v>11687.1</v>
      </c>
    </row>
    <row r="33" spans="1:4" x14ac:dyDescent="0.25">
      <c r="A33" s="6" t="s">
        <v>41</v>
      </c>
      <c r="B33" s="7" t="s">
        <v>22</v>
      </c>
      <c r="C33" s="7" t="s">
        <v>52</v>
      </c>
      <c r="D33" s="22">
        <f>D34+D35+D36+D37</f>
        <v>10131.200000000001</v>
      </c>
    </row>
    <row r="34" spans="1:4" x14ac:dyDescent="0.25">
      <c r="A34" s="6" t="s">
        <v>42</v>
      </c>
      <c r="B34" s="7">
        <v>10</v>
      </c>
      <c r="C34" s="7" t="s">
        <v>5</v>
      </c>
      <c r="D34" s="22">
        <f>SUM('[1]7'!G895)</f>
        <v>1820</v>
      </c>
    </row>
    <row r="35" spans="1:4" x14ac:dyDescent="0.25">
      <c r="A35" s="6" t="s">
        <v>43</v>
      </c>
      <c r="B35" s="7">
        <v>10</v>
      </c>
      <c r="C35" s="7" t="s">
        <v>8</v>
      </c>
      <c r="D35" s="22">
        <f>SUM('[1]7'!G902)</f>
        <v>417.9</v>
      </c>
    </row>
    <row r="36" spans="1:4" x14ac:dyDescent="0.25">
      <c r="A36" s="6" t="s">
        <v>44</v>
      </c>
      <c r="B36" s="7">
        <v>10</v>
      </c>
      <c r="C36" s="7" t="s">
        <v>10</v>
      </c>
      <c r="D36" s="22">
        <f>SUM('[1]7'!G488)</f>
        <v>6671.2</v>
      </c>
    </row>
    <row r="37" spans="1:4" x14ac:dyDescent="0.25">
      <c r="A37" s="6" t="s">
        <v>45</v>
      </c>
      <c r="B37" s="7">
        <v>10</v>
      </c>
      <c r="C37" s="7" t="s">
        <v>15</v>
      </c>
      <c r="D37" s="22">
        <f>SUM('[1]7'!G911)</f>
        <v>1222.0999999999999</v>
      </c>
    </row>
    <row r="38" spans="1:4" x14ac:dyDescent="0.25">
      <c r="A38" s="6" t="s">
        <v>46</v>
      </c>
      <c r="B38" s="7" t="s">
        <v>17</v>
      </c>
      <c r="C38" s="7" t="s">
        <v>52</v>
      </c>
      <c r="D38" s="22">
        <f>SUM(D40:D40+D39)</f>
        <v>3632.2</v>
      </c>
    </row>
    <row r="39" spans="1:4" x14ac:dyDescent="0.25">
      <c r="A39" s="6" t="s">
        <v>47</v>
      </c>
      <c r="B39" s="7" t="s">
        <v>17</v>
      </c>
      <c r="C39" s="7" t="s">
        <v>5</v>
      </c>
      <c r="D39" s="22">
        <f>SUM('[1]7'!G931)</f>
        <v>214.7</v>
      </c>
    </row>
    <row r="40" spans="1:4" x14ac:dyDescent="0.25">
      <c r="A40" s="19" t="s">
        <v>51</v>
      </c>
      <c r="B40" s="9" t="s">
        <v>17</v>
      </c>
      <c r="C40" s="9" t="s">
        <v>6</v>
      </c>
      <c r="D40" s="23">
        <f>SUM('[1]7'!G939)</f>
        <v>3417.5</v>
      </c>
    </row>
    <row r="41" spans="1:4" x14ac:dyDescent="0.25">
      <c r="A41" s="6" t="s">
        <v>48</v>
      </c>
      <c r="B41" s="7" t="s">
        <v>27</v>
      </c>
      <c r="C41" s="7" t="s">
        <v>52</v>
      </c>
      <c r="D41" s="22">
        <f>SUM(D42)</f>
        <v>2590</v>
      </c>
    </row>
    <row r="42" spans="1:4" x14ac:dyDescent="0.25">
      <c r="A42" s="6" t="s">
        <v>50</v>
      </c>
      <c r="B42" s="7" t="s">
        <v>27</v>
      </c>
      <c r="C42" s="7" t="s">
        <v>6</v>
      </c>
      <c r="D42" s="22">
        <f>SUM('[1]7'!G952)</f>
        <v>2590</v>
      </c>
    </row>
    <row r="43" spans="1:4" ht="30" x14ac:dyDescent="0.25">
      <c r="A43" s="13" t="s">
        <v>57</v>
      </c>
      <c r="B43" s="20">
        <v>13</v>
      </c>
      <c r="C43" s="7" t="s">
        <v>52</v>
      </c>
      <c r="D43" s="22">
        <f>D44</f>
        <v>6.1</v>
      </c>
    </row>
    <row r="44" spans="1:4" ht="30" x14ac:dyDescent="0.25">
      <c r="A44" s="13" t="s">
        <v>58</v>
      </c>
      <c r="B44" s="20">
        <v>13</v>
      </c>
      <c r="C44" s="7" t="s">
        <v>5</v>
      </c>
      <c r="D44" s="22">
        <f>SUM('[1]7'!G577)</f>
        <v>6.1</v>
      </c>
    </row>
    <row r="45" spans="1:4" ht="45" x14ac:dyDescent="0.25">
      <c r="A45" s="6" t="s">
        <v>59</v>
      </c>
      <c r="B45" s="7" t="s">
        <v>24</v>
      </c>
      <c r="C45" s="7" t="s">
        <v>52</v>
      </c>
      <c r="D45" s="22">
        <f>D46</f>
        <v>44992.4</v>
      </c>
    </row>
    <row r="46" spans="1:4" ht="45" x14ac:dyDescent="0.25">
      <c r="A46" s="6" t="s">
        <v>60</v>
      </c>
      <c r="B46" s="7" t="s">
        <v>24</v>
      </c>
      <c r="C46" s="7" t="s">
        <v>5</v>
      </c>
      <c r="D46" s="22">
        <f>SUM('[1]7'!G585)</f>
        <v>44992.4</v>
      </c>
    </row>
    <row r="47" spans="1:4" x14ac:dyDescent="0.25">
      <c r="A47" s="6" t="s">
        <v>49</v>
      </c>
      <c r="B47" s="15"/>
      <c r="C47" s="15"/>
      <c r="D47" s="23">
        <f>D7+D15+D18+D21+D23+D30+D33+D38+D41+D43+D45</f>
        <v>566686.5</v>
      </c>
    </row>
    <row r="48" spans="1:4" x14ac:dyDescent="0.25">
      <c r="D48" s="17"/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</sheetData>
  <mergeCells count="3">
    <mergeCell ref="B1:D1"/>
    <mergeCell ref="A3:D3"/>
    <mergeCell ref="A4:D4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2021-12-21T04:38:59Z</dcterms:modified>
</cp:coreProperties>
</file>