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2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<sst xmlns="http://schemas.openxmlformats.org/spreadsheetml/2006/main" count="314" uniqueCount="202">
  <si>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</si>
  <si>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</si>
  <si>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</si>
  <si>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</si>
  <si>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</si>
  <si>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</si>
  <si>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</si>
  <si>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</si>
  <si>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</si>
  <si>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</si>
  <si>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</si>
  <si>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</si>
  <si>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</si>
  <si>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</si>
  <si>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</si>
  <si>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</si>
  <si>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</si>
  <si>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</si>
  <si>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</si>
  <si>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</si>
  <si>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</si>
  <si>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</si>
  <si>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</si>
  <si>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</si>
  <si>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</si>
  <si>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</si>
  <si>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</si>
  <si>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</si>
  <si>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</si>
  <si>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</si>
  <si>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</si>
  <si>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</si>
  <si>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</si>
  <si>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</si>
  <si>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</si>
  <si>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</si>
  <si>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</si>
  <si>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</si>
  <si>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</si>
  <si>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</si>
  <si>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</si>
  <si>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</si>
  <si>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</si>
  <si>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</si>
  <si>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</si>
  <si>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10807000010000110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</si>
  <si>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</si>
  <si>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</si>
  <si>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</si>
  <si>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</si>
  <si>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</si>
  <si>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</si>
  <si>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</si>
  <si>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</si>
  <si>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</si>
  <si>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</si>
  <si>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</si>
  <si>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</si>
  <si>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</si>
  <si>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</si>
  <si>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</si>
  <si>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</si>
  <si>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</si>
  <si>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</si>
  <si>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</si>
  <si>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20700000000000180</t>
  </si>
  <si>
    <t>20705000050000180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</si>
  <si>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</si>
  <si>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</si>
  <si>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</si>
  <si>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</si>
  <si>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</si>
  <si>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</si>
  <si>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Денежные взыскания(штрафы) за нарушение земельного законодательства</t>
  </si>
  <si>
    <t>11625060010000140</t>
  </si>
  <si>
    <t>076</t>
  </si>
  <si>
    <t>815</t>
  </si>
  <si>
    <t>321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</si>
  <si>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</si>
  <si>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10807084010000110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</si>
  <si>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</si>
  <si>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10807080010000110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</si>
  <si>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</si>
  <si>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</si>
  <si>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11628000010000140</t>
  </si>
  <si>
    <t>10502010020000110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</si>
  <si>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</si>
  <si>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</si>
  <si>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</si>
  <si>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</si>
  <si>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</si>
  <si>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</si>
  <si>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</si>
  <si>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</si>
  <si>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</si>
  <si>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</si>
  <si>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11406013100000430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</si>
  <si>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</si>
  <si>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</si>
  <si>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</si>
  <si>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</si>
  <si>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</si>
  <si>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</si>
  <si>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10502000020000110</t>
  </si>
  <si>
    <t>10102040010000110</t>
  </si>
  <si>
    <t>11105013100000120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</si>
  <si>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</si>
  <si>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</si>
  <si>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11201010010000120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</si>
  <si>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</si>
  <si>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</si>
  <si>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</si>
  <si>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</si>
  <si>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</si>
  <si>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11201040010000120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</si>
  <si>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</si>
  <si>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</si>
  <si>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</si>
  <si>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</si>
  <si>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о налогах и сборах, предусмотренные статьями 116,  118,119.1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</si>
  <si>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ресурсов,земельного законодательства, лесного законодательства, водного законодательства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</si>
  <si>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</si>
  <si>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</si>
  <si>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</si>
  <si>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</si>
  <si>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</si>
  <si>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</si>
  <si>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</si>
  <si>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тыс.рублей</t>
  </si>
  <si>
    <t>Прочие субсидии</t>
  </si>
  <si>
    <t>Прочие субсидии бюджетам муниципальных районов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</si>
  <si>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</si>
  <si>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</si>
  <si>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11105020000000120</t>
  </si>
  <si>
    <t>11105025050000120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</si>
  <si>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</si>
  <si>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</si>
  <si>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</si>
  <si>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</si>
  <si>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</si>
  <si>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</si>
  <si>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</si>
  <si>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</si>
  <si>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</si>
  <si>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</si>
  <si>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</si>
  <si>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</si>
  <si>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</si>
  <si>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20705030050000180</t>
  </si>
  <si>
    <t>Код бюджетной классификации Российской Федерации</t>
  </si>
  <si>
    <t xml:space="preserve">                        Сумма</t>
  </si>
  <si>
    <t>11201020010000120</t>
  </si>
  <si>
    <t>993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</si>
  <si>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</si>
  <si>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</si>
  <si>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</t>
  </si>
  <si>
    <t>10504000020000110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</si>
  <si>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</si>
  <si>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</si>
  <si>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</si>
  <si>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</si>
  <si>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</si>
  <si>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081</t>
  </si>
  <si>
    <t>415</t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</si>
  <si>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</si>
  <si>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</si>
  <si>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Приложение 2</t>
  </si>
  <si>
    <t>2018г.</t>
  </si>
  <si>
    <t>2019г.</t>
  </si>
  <si>
    <t>ПРОГНОЗИРУЕМЫЕ ДОХОДЫ БЮДЖЕТА МУНИЦИПАЛЬНОГО ОБРАЗОВАНИЯ БАЛАГАНСКИЙ РАЙОН НА ПЛАНОВЫЙ ПЕРИОД 2018 - 2019 ГОДОВ</t>
  </si>
  <si>
    <t>Дотации бюджетам бюджтной системы Российской Федерации</t>
  </si>
  <si>
    <t>20210000000000151</t>
  </si>
  <si>
    <t>20215001000000151</t>
  </si>
  <si>
    <t>20215001050000151</t>
  </si>
  <si>
    <t>20220000000000151</t>
  </si>
  <si>
    <t>20229999000000151</t>
  </si>
  <si>
    <t>20229999050000151</t>
  </si>
  <si>
    <t>Субвенции бюджетам бюджетной системы Российской Федерации</t>
  </si>
  <si>
    <t>20230000000000151</t>
  </si>
  <si>
    <t>20230024000000151</t>
  </si>
  <si>
    <t>20230024050000151</t>
  </si>
  <si>
    <t>20239999000000151</t>
  </si>
  <si>
    <t>20239999050000151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</si>
  <si>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</si>
  <si>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</si>
  <si>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налогобложения доходы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</si>
  <si>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</si>
  <si>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</si>
  <si>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</si>
  <si>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Минимальный налог, зачисляемый в бюджеты субъектов Российской Федерации</t>
  </si>
  <si>
    <t>10501050010000110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</si>
  <si>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</si>
  <si>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</si>
  <si>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</si>
  <si>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</si>
  <si>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20230022000000151</t>
  </si>
  <si>
    <t>20230022050000151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</si>
  <si>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</si>
  <si>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</si>
  <si>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Плата за выбросы загрязняющих веществ в атмосферный воздух передвижными объектами</t>
  </si>
  <si>
    <t>"Приложение 2        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   от 23 декабря 2016 года №4/1-рд</t>
  </si>
  <si>
    <t>к решению Думы Балаганского района  "О бюджете муниципального образования Балаганский район на 2017 год и на плановый период 2018 и 2019 годов"                              от 26 апреля 2017г. № 4/4-рд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</si>
</sst>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left" indent="13"/>
    </xf>
    <xf numFmtId="0" fontId="9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shrinkToFit="1"/>
    </xf>
    <xf numFmtId="49" fontId="8" fillId="0" borderId="14" xfId="0" applyNumberFormat="1" applyFont="1" applyFill="1" applyBorder="1" applyAlignment="1">
      <alignment horizontal="right" shrinkToFit="1"/>
    </xf>
    <xf numFmtId="189" fontId="8" fillId="0" borderId="15" xfId="0" applyNumberFormat="1" applyFont="1" applyFill="1" applyBorder="1" applyAlignment="1">
      <alignment horizontal="right" shrinkToFit="1"/>
    </xf>
    <xf numFmtId="49" fontId="8" fillId="0" borderId="11" xfId="0" applyNumberFormat="1" applyFont="1" applyFill="1" applyBorder="1" applyAlignment="1">
      <alignment horizontal="center" shrinkToFit="1"/>
    </xf>
    <xf numFmtId="49" fontId="8" fillId="0" borderId="16" xfId="0" applyNumberFormat="1" applyFont="1" applyFill="1" applyBorder="1" applyAlignment="1">
      <alignment horizontal="right" shrinkToFit="1"/>
    </xf>
    <xf numFmtId="49" fontId="8" fillId="0" borderId="17" xfId="0" applyNumberFormat="1" applyFont="1" applyFill="1" applyBorder="1" applyAlignment="1">
      <alignment horizontal="right" shrinkToFit="1"/>
    </xf>
    <xf numFmtId="49" fontId="8" fillId="0" borderId="18" xfId="0" applyNumberFormat="1" applyFont="1" applyFill="1" applyBorder="1" applyAlignment="1">
      <alignment horizontal="right" shrinkToFit="1"/>
    </xf>
    <xf numFmtId="189" fontId="8" fillId="0" borderId="19" xfId="0" applyNumberFormat="1" applyFont="1" applyFill="1" applyBorder="1" applyAlignment="1">
      <alignment horizontal="right" shrinkToFit="1"/>
    </xf>
    <xf numFmtId="0" fontId="8" fillId="0" borderId="13" xfId="0" applyNumberFormat="1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189" fontId="8" fillId="0" borderId="12" xfId="0" applyNumberFormat="1" applyFont="1" applyFill="1" applyBorder="1" applyAlignment="1">
      <alignment horizontal="right" shrinkToFit="1"/>
    </xf>
    <xf numFmtId="49" fontId="8" fillId="0" borderId="20" xfId="0" applyNumberFormat="1" applyFont="1" applyFill="1" applyBorder="1" applyAlignment="1">
      <alignment horizontal="center" shrinkToFit="1"/>
    </xf>
    <xf numFmtId="49" fontId="8" fillId="0" borderId="22" xfId="0" applyNumberFormat="1" applyFont="1" applyFill="1" applyBorder="1" applyAlignment="1">
      <alignment horizontal="right" shrinkToFit="1"/>
    </xf>
    <xf numFmtId="0" fontId="8" fillId="0" borderId="23" xfId="0" applyFont="1" applyFill="1" applyBorder="1" applyAlignment="1">
      <alignment horizontal="left" wrapText="1"/>
    </xf>
    <xf numFmtId="49" fontId="8" fillId="0" borderId="23" xfId="0" applyNumberFormat="1" applyFont="1" applyFill="1" applyBorder="1" applyAlignment="1">
      <alignment horizontal="center" shrinkToFit="1"/>
    </xf>
    <xf numFmtId="49" fontId="8" fillId="0" borderId="24" xfId="0" applyNumberFormat="1" applyFont="1" applyFill="1" applyBorder="1" applyAlignment="1">
      <alignment horizontal="right" shrinkToFit="1"/>
    </xf>
    <xf numFmtId="189" fontId="8" fillId="0" borderId="25" xfId="0" applyNumberFormat="1" applyFont="1" applyFill="1" applyBorder="1" applyAlignment="1">
      <alignment horizontal="right" shrinkToFit="1"/>
    </xf>
    <xf numFmtId="0" fontId="8" fillId="0" borderId="26" xfId="0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 shrinkToFit="1"/>
    </xf>
    <xf numFmtId="49" fontId="8" fillId="0" borderId="28" xfId="0" applyNumberFormat="1" applyFont="1" applyFill="1" applyBorder="1" applyAlignment="1">
      <alignment horizontal="right" shrinkToFit="1"/>
    </xf>
    <xf numFmtId="189" fontId="8" fillId="0" borderId="29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49" fontId="8" fillId="33" borderId="11" xfId="0" applyNumberFormat="1" applyFont="1" applyFill="1" applyBorder="1" applyAlignment="1">
      <alignment horizontal="center" shrinkToFit="1"/>
    </xf>
    <xf numFmtId="0" fontId="8" fillId="0" borderId="14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wrapText="1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right"/>
    </xf>
    <xf numFmtId="49" fontId="8" fillId="0" borderId="21" xfId="0" applyNumberFormat="1" applyFont="1" applyFill="1" applyBorder="1" applyAlignment="1">
      <alignment horizontal="center" shrinkToFit="1"/>
    </xf>
    <xf numFmtId="49" fontId="8" fillId="0" borderId="31" xfId="0" applyNumberFormat="1" applyFont="1" applyFill="1" applyBorder="1" applyAlignment="1">
      <alignment horizontal="right" shrinkToFi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/>
    </xf>
    <xf numFmtId="0" fontId="8" fillId="0" borderId="30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7"/>
  <sheetViews>
    <sheetView tabSelected="1" zoomScalePageLayoutView="0" workbookViewId="0" topLeftCell="A1">
      <selection activeCell="B2" sqref="B2:E2"/>
    </sheetView>
  </sheetViews>
  <sheetFormatPr defaultColWidth="9.00390625" defaultRowHeight="12.75"/>
  <cols>
    <col min="1" max="1" width="66.625" style="0" customWidth="1"/>
    <col min="2" max="2" width="5.25390625" style="0" customWidth="1"/>
    <col min="3" max="3" width="21.125" style="0" customWidth="1"/>
    <col min="4" max="4" width="13.00390625" style="0" customWidth="1"/>
    <col min="5" max="5" width="13.75390625" style="0" customWidth="1"/>
  </cols>
  <sheetData>
    <row r="1" spans="1:5" ht="15">
      <c r="A1" s="43"/>
      <c r="B1" s="3"/>
      <c r="C1" s="46"/>
      <c r="D1" s="46"/>
      <c r="E1" s="47" t="s">
        <v>166</v>
      </c>
    </row>
    <row r="2" spans="1:9" ht="74.25" customHeight="1">
      <c r="A2" s="43"/>
      <c r="B2" s="52" t="s">
        <v>201</v>
      </c>
      <c r="C2" s="52"/>
      <c r="D2" s="52"/>
      <c r="E2" s="52"/>
      <c r="I2" s="5"/>
    </row>
    <row r="3" spans="1:9" ht="14.25" customHeight="1">
      <c r="A3" s="43"/>
      <c r="B3" s="3"/>
      <c r="C3" s="50"/>
      <c r="D3" s="50"/>
      <c r="E3" s="51"/>
      <c r="I3" s="5"/>
    </row>
    <row r="4" spans="1:9" ht="90.75" customHeight="1">
      <c r="A4" s="43"/>
      <c r="B4" s="52" t="s">
        <v>200</v>
      </c>
      <c r="C4" s="52"/>
      <c r="D4" s="52"/>
      <c r="E4" s="52"/>
      <c r="I4" s="5"/>
    </row>
    <row r="5" spans="1:5" ht="16.5" customHeight="1">
      <c r="A5" s="43"/>
      <c r="B5" s="3"/>
      <c r="C5" s="4"/>
      <c r="D5" s="4"/>
      <c r="E5" s="44"/>
    </row>
    <row r="6" spans="1:5" ht="31.5" customHeight="1">
      <c r="A6" s="55" t="s">
        <v>169</v>
      </c>
      <c r="B6" s="56"/>
      <c r="C6" s="56"/>
      <c r="D6" s="56"/>
      <c r="E6" s="56"/>
    </row>
    <row r="7" spans="1:5" ht="15.75">
      <c r="A7" s="6"/>
      <c r="B7" s="7"/>
      <c r="C7" s="7"/>
      <c r="D7" s="7"/>
      <c r="E7" s="45" t="s">
        <v>128</v>
      </c>
    </row>
    <row r="8" spans="1:5" ht="10.5" customHeight="1">
      <c r="A8" s="57" t="s">
        <v>29</v>
      </c>
      <c r="B8" s="60" t="s">
        <v>149</v>
      </c>
      <c r="C8" s="61"/>
      <c r="D8" s="60" t="s">
        <v>150</v>
      </c>
      <c r="E8" s="61"/>
    </row>
    <row r="9" spans="1:5" ht="7.5" customHeight="1">
      <c r="A9" s="58"/>
      <c r="B9" s="62"/>
      <c r="C9" s="63"/>
      <c r="D9" s="62"/>
      <c r="E9" s="63"/>
    </row>
    <row r="10" spans="1:5" ht="18" customHeight="1">
      <c r="A10" s="58"/>
      <c r="B10" s="62"/>
      <c r="C10" s="63"/>
      <c r="D10" s="64"/>
      <c r="E10" s="65"/>
    </row>
    <row r="11" spans="1:5" ht="24" customHeight="1">
      <c r="A11" s="59"/>
      <c r="B11" s="64"/>
      <c r="C11" s="65"/>
      <c r="D11" s="40" t="s">
        <v>167</v>
      </c>
      <c r="E11" s="41" t="s">
        <v>168</v>
      </c>
    </row>
    <row r="12" spans="1:5" ht="15">
      <c r="A12" s="8">
        <v>1</v>
      </c>
      <c r="B12" s="53">
        <v>2</v>
      </c>
      <c r="C12" s="54"/>
      <c r="D12" s="42">
        <v>3</v>
      </c>
      <c r="E12" s="9">
        <v>4</v>
      </c>
    </row>
    <row r="13" spans="1:5" ht="15">
      <c r="A13" s="10" t="s">
        <v>70</v>
      </c>
      <c r="B13" s="11" t="s">
        <v>69</v>
      </c>
      <c r="C13" s="12" t="s">
        <v>37</v>
      </c>
      <c r="D13" s="13">
        <f>D14+D20+D33+D39+D50+D55+D61+D68</f>
        <v>31029.8</v>
      </c>
      <c r="E13" s="13">
        <f>E14+E20+E33+E39+E50+E55+E61+E68</f>
        <v>31620.7</v>
      </c>
    </row>
    <row r="14" spans="1:5" ht="15">
      <c r="A14" s="10" t="s">
        <v>71</v>
      </c>
      <c r="B14" s="14" t="s">
        <v>30</v>
      </c>
      <c r="C14" s="15" t="s">
        <v>38</v>
      </c>
      <c r="D14" s="13">
        <f>D15</f>
        <v>18823</v>
      </c>
      <c r="E14" s="13">
        <f>E15</f>
        <v>19356</v>
      </c>
    </row>
    <row r="15" spans="1:5" ht="18" customHeight="1">
      <c r="A15" s="10" t="s">
        <v>72</v>
      </c>
      <c r="B15" s="14" t="s">
        <v>30</v>
      </c>
      <c r="C15" s="15" t="s">
        <v>39</v>
      </c>
      <c r="D15" s="13">
        <f>D16+D17+D19+D18</f>
        <v>18823</v>
      </c>
      <c r="E15" s="13">
        <f>E16+E17+E19+E18</f>
        <v>19356</v>
      </c>
    </row>
    <row r="16" spans="1:5" ht="85.5" customHeight="1">
      <c r="A16" s="10" t="s">
        <v>99</v>
      </c>
      <c r="B16" s="14" t="s">
        <v>30</v>
      </c>
      <c r="C16" s="15" t="s">
        <v>100</v>
      </c>
      <c r="D16" s="13">
        <v>18625</v>
      </c>
      <c r="E16" s="13">
        <v>19139</v>
      </c>
    </row>
    <row r="17" spans="1:5" ht="121.5" customHeight="1">
      <c r="A17" s="10" t="s">
        <v>101</v>
      </c>
      <c r="B17" s="14" t="s">
        <v>30</v>
      </c>
      <c r="C17" s="15" t="s">
        <v>40</v>
      </c>
      <c r="D17" s="13">
        <v>12</v>
      </c>
      <c r="E17" s="13">
        <v>13</v>
      </c>
    </row>
    <row r="18" spans="1:5" ht="52.5" customHeight="1">
      <c r="A18" s="10" t="s">
        <v>112</v>
      </c>
      <c r="B18" s="14" t="s">
        <v>30</v>
      </c>
      <c r="C18" s="15" t="s">
        <v>113</v>
      </c>
      <c r="D18" s="13">
        <v>122</v>
      </c>
      <c r="E18" s="13">
        <v>137</v>
      </c>
    </row>
    <row r="19" spans="1:5" ht="102" customHeight="1">
      <c r="A19" s="10" t="s">
        <v>102</v>
      </c>
      <c r="B19" s="14" t="s">
        <v>30</v>
      </c>
      <c r="C19" s="15" t="s">
        <v>104</v>
      </c>
      <c r="D19" s="13">
        <v>64</v>
      </c>
      <c r="E19" s="13">
        <v>67</v>
      </c>
    </row>
    <row r="20" spans="1:5" ht="16.5" customHeight="1">
      <c r="A20" s="10" t="s">
        <v>0</v>
      </c>
      <c r="B20" s="14" t="s">
        <v>30</v>
      </c>
      <c r="C20" s="15" t="s">
        <v>41</v>
      </c>
      <c r="D20" s="13">
        <f>D27+D29+D31+D21</f>
        <v>4433.8</v>
      </c>
      <c r="E20" s="13">
        <f>E27+E29+E31+E21</f>
        <v>4468.1</v>
      </c>
    </row>
    <row r="21" spans="1:5" ht="28.5" customHeight="1">
      <c r="A21" s="10" t="s">
        <v>183</v>
      </c>
      <c r="B21" s="14" t="s">
        <v>30</v>
      </c>
      <c r="C21" s="15" t="s">
        <v>184</v>
      </c>
      <c r="D21" s="13">
        <f>D22+D24+D26</f>
        <v>747.4</v>
      </c>
      <c r="E21" s="13">
        <f>E22+E24+E26</f>
        <v>777.8</v>
      </c>
    </row>
    <row r="22" spans="1:5" ht="36" customHeight="1">
      <c r="A22" s="10" t="s">
        <v>185</v>
      </c>
      <c r="B22" s="14" t="s">
        <v>30</v>
      </c>
      <c r="C22" s="15" t="s">
        <v>186</v>
      </c>
      <c r="D22" s="13">
        <f>D23</f>
        <v>488.4</v>
      </c>
      <c r="E22" s="13">
        <f>E23</f>
        <v>507.7</v>
      </c>
    </row>
    <row r="23" spans="1:5" ht="36" customHeight="1">
      <c r="A23" s="10" t="s">
        <v>193</v>
      </c>
      <c r="B23" s="11" t="s">
        <v>30</v>
      </c>
      <c r="C23" s="12" t="s">
        <v>191</v>
      </c>
      <c r="D23" s="13">
        <v>488.4</v>
      </c>
      <c r="E23" s="13">
        <v>507.7</v>
      </c>
    </row>
    <row r="24" spans="1:5" ht="43.5" customHeight="1">
      <c r="A24" s="10" t="s">
        <v>187</v>
      </c>
      <c r="B24" s="48" t="s">
        <v>30</v>
      </c>
      <c r="C24" s="49" t="s">
        <v>188</v>
      </c>
      <c r="D24" s="13">
        <f>D25</f>
        <v>88.1</v>
      </c>
      <c r="E24" s="13">
        <f>E25</f>
        <v>91.9</v>
      </c>
    </row>
    <row r="25" spans="1:5" ht="43.5" customHeight="1">
      <c r="A25" s="10" t="s">
        <v>194</v>
      </c>
      <c r="B25" s="11" t="s">
        <v>30</v>
      </c>
      <c r="C25" s="12" t="s">
        <v>192</v>
      </c>
      <c r="D25" s="13">
        <v>88.1</v>
      </c>
      <c r="E25" s="13">
        <v>91.9</v>
      </c>
    </row>
    <row r="26" spans="1:5" ht="29.25" customHeight="1">
      <c r="A26" s="10" t="s">
        <v>189</v>
      </c>
      <c r="B26" s="48" t="s">
        <v>30</v>
      </c>
      <c r="C26" s="49" t="s">
        <v>190</v>
      </c>
      <c r="D26" s="13">
        <v>170.9</v>
      </c>
      <c r="E26" s="13">
        <v>178.2</v>
      </c>
    </row>
    <row r="27" spans="1:5" ht="29.25" customHeight="1">
      <c r="A27" s="10" t="s">
        <v>1</v>
      </c>
      <c r="B27" s="11" t="s">
        <v>30</v>
      </c>
      <c r="C27" s="12" t="s">
        <v>103</v>
      </c>
      <c r="D27" s="13">
        <f>SUM(D28:D28)</f>
        <v>3600</v>
      </c>
      <c r="E27" s="13">
        <f>SUM(E28:E28)</f>
        <v>3600</v>
      </c>
    </row>
    <row r="28" spans="1:5" ht="27" customHeight="1">
      <c r="A28" s="10" t="s">
        <v>1</v>
      </c>
      <c r="B28" s="14" t="s">
        <v>30</v>
      </c>
      <c r="C28" s="15" t="s">
        <v>85</v>
      </c>
      <c r="D28" s="13">
        <v>3600</v>
      </c>
      <c r="E28" s="13">
        <v>3600</v>
      </c>
    </row>
    <row r="29" spans="1:5" ht="19.5" customHeight="1">
      <c r="A29" s="10" t="s">
        <v>121</v>
      </c>
      <c r="B29" s="11" t="s">
        <v>30</v>
      </c>
      <c r="C29" s="15" t="s">
        <v>122</v>
      </c>
      <c r="D29" s="13">
        <f>D30</f>
        <v>64</v>
      </c>
      <c r="E29" s="13">
        <f>E30</f>
        <v>67</v>
      </c>
    </row>
    <row r="30" spans="1:5" ht="19.5" customHeight="1">
      <c r="A30" s="10" t="s">
        <v>121</v>
      </c>
      <c r="B30" s="14" t="s">
        <v>30</v>
      </c>
      <c r="C30" s="16" t="s">
        <v>123</v>
      </c>
      <c r="D30" s="13">
        <v>64</v>
      </c>
      <c r="E30" s="13">
        <v>67</v>
      </c>
    </row>
    <row r="31" spans="1:5" ht="32.25" customHeight="1">
      <c r="A31" s="10" t="s">
        <v>155</v>
      </c>
      <c r="B31" s="14" t="s">
        <v>69</v>
      </c>
      <c r="C31" s="17" t="s">
        <v>156</v>
      </c>
      <c r="D31" s="13">
        <f>D32</f>
        <v>22.4</v>
      </c>
      <c r="E31" s="13">
        <f>E32</f>
        <v>23.3</v>
      </c>
    </row>
    <row r="32" spans="1:5" ht="46.5" customHeight="1">
      <c r="A32" s="10" t="s">
        <v>154</v>
      </c>
      <c r="B32" s="14" t="s">
        <v>30</v>
      </c>
      <c r="C32" s="17" t="s">
        <v>153</v>
      </c>
      <c r="D32" s="13">
        <v>22.4</v>
      </c>
      <c r="E32" s="13">
        <v>23.3</v>
      </c>
    </row>
    <row r="33" spans="1:5" ht="15.75" customHeight="1">
      <c r="A33" s="10" t="s">
        <v>2</v>
      </c>
      <c r="B33" s="11" t="s">
        <v>69</v>
      </c>
      <c r="C33" s="12" t="s">
        <v>42</v>
      </c>
      <c r="D33" s="18">
        <f>D34+D36</f>
        <v>945</v>
      </c>
      <c r="E33" s="18">
        <f>E34+E36</f>
        <v>945</v>
      </c>
    </row>
    <row r="34" spans="1:5" ht="34.5" customHeight="1">
      <c r="A34" s="10" t="s">
        <v>3</v>
      </c>
      <c r="B34" s="14" t="s">
        <v>30</v>
      </c>
      <c r="C34" s="15" t="s">
        <v>43</v>
      </c>
      <c r="D34" s="13">
        <f>D35</f>
        <v>750</v>
      </c>
      <c r="E34" s="13">
        <f>E35</f>
        <v>750</v>
      </c>
    </row>
    <row r="35" spans="1:5" ht="45.75" customHeight="1">
      <c r="A35" s="10" t="s">
        <v>4</v>
      </c>
      <c r="B35" s="11" t="s">
        <v>30</v>
      </c>
      <c r="C35" s="12" t="s">
        <v>44</v>
      </c>
      <c r="D35" s="13">
        <v>750</v>
      </c>
      <c r="E35" s="13">
        <v>750</v>
      </c>
    </row>
    <row r="36" spans="1:5" ht="46.5" customHeight="1">
      <c r="A36" s="10" t="s">
        <v>5</v>
      </c>
      <c r="B36" s="14" t="s">
        <v>69</v>
      </c>
      <c r="C36" s="15" t="s">
        <v>45</v>
      </c>
      <c r="D36" s="13">
        <f>D37</f>
        <v>195</v>
      </c>
      <c r="E36" s="13">
        <f>E37</f>
        <v>195</v>
      </c>
    </row>
    <row r="37" spans="1:5" ht="72.75" customHeight="1">
      <c r="A37" s="10" t="s">
        <v>80</v>
      </c>
      <c r="B37" s="11" t="s">
        <v>33</v>
      </c>
      <c r="C37" s="12" t="s">
        <v>81</v>
      </c>
      <c r="D37" s="13">
        <f>D38</f>
        <v>195</v>
      </c>
      <c r="E37" s="13">
        <f>E38</f>
        <v>195</v>
      </c>
    </row>
    <row r="38" spans="1:5" ht="90.75" customHeight="1">
      <c r="A38" s="10" t="s">
        <v>78</v>
      </c>
      <c r="B38" s="14" t="s">
        <v>33</v>
      </c>
      <c r="C38" s="15" t="s">
        <v>79</v>
      </c>
      <c r="D38" s="13">
        <v>195</v>
      </c>
      <c r="E38" s="13">
        <v>195</v>
      </c>
    </row>
    <row r="39" spans="1:5" ht="30.75" customHeight="1">
      <c r="A39" s="10" t="s">
        <v>6</v>
      </c>
      <c r="B39" s="11" t="s">
        <v>69</v>
      </c>
      <c r="C39" s="12" t="s">
        <v>46</v>
      </c>
      <c r="D39" s="13">
        <f>D40+D48</f>
        <v>700</v>
      </c>
      <c r="E39" s="13">
        <f>E40+E48</f>
        <v>700</v>
      </c>
    </row>
    <row r="40" spans="1:5" ht="103.5" customHeight="1">
      <c r="A40" s="10" t="s">
        <v>88</v>
      </c>
      <c r="B40" s="14" t="s">
        <v>33</v>
      </c>
      <c r="C40" s="15" t="s">
        <v>47</v>
      </c>
      <c r="D40" s="13">
        <f>D41+D46+D44</f>
        <v>690</v>
      </c>
      <c r="E40" s="13">
        <f>E41+E46+E44</f>
        <v>690</v>
      </c>
    </row>
    <row r="41" spans="1:5" ht="75.75" customHeight="1">
      <c r="A41" s="10" t="s">
        <v>7</v>
      </c>
      <c r="B41" s="11" t="s">
        <v>33</v>
      </c>
      <c r="C41" s="12" t="s">
        <v>48</v>
      </c>
      <c r="D41" s="13">
        <f>D42+D43</f>
        <v>600</v>
      </c>
      <c r="E41" s="13">
        <f>E42+E43</f>
        <v>600</v>
      </c>
    </row>
    <row r="42" spans="1:5" ht="102.75" customHeight="1">
      <c r="A42" s="19" t="s">
        <v>135</v>
      </c>
      <c r="B42" s="14" t="s">
        <v>33</v>
      </c>
      <c r="C42" s="15" t="s">
        <v>105</v>
      </c>
      <c r="D42" s="13">
        <v>350</v>
      </c>
      <c r="E42" s="13">
        <v>350</v>
      </c>
    </row>
    <row r="43" spans="1:5" ht="89.25" customHeight="1">
      <c r="A43" s="19" t="s">
        <v>136</v>
      </c>
      <c r="B43" s="11" t="s">
        <v>152</v>
      </c>
      <c r="C43" s="12" t="s">
        <v>137</v>
      </c>
      <c r="D43" s="13">
        <v>250</v>
      </c>
      <c r="E43" s="13">
        <v>250</v>
      </c>
    </row>
    <row r="44" spans="1:5" ht="85.5" customHeight="1">
      <c r="A44" s="19" t="s">
        <v>131</v>
      </c>
      <c r="B44" s="14" t="s">
        <v>33</v>
      </c>
      <c r="C44" s="15" t="s">
        <v>133</v>
      </c>
      <c r="D44" s="13">
        <f>D45</f>
        <v>5</v>
      </c>
      <c r="E44" s="13">
        <f>E45</f>
        <v>5</v>
      </c>
    </row>
    <row r="45" spans="1:5" ht="89.25" customHeight="1">
      <c r="A45" s="10" t="s">
        <v>132</v>
      </c>
      <c r="B45" s="11" t="s">
        <v>33</v>
      </c>
      <c r="C45" s="12" t="s">
        <v>134</v>
      </c>
      <c r="D45" s="13">
        <v>5</v>
      </c>
      <c r="E45" s="13">
        <v>5</v>
      </c>
    </row>
    <row r="46" spans="1:5" ht="87" customHeight="1">
      <c r="A46" s="10" t="s">
        <v>87</v>
      </c>
      <c r="B46" s="14" t="s">
        <v>33</v>
      </c>
      <c r="C46" s="15" t="s">
        <v>49</v>
      </c>
      <c r="D46" s="13">
        <f>D47</f>
        <v>85</v>
      </c>
      <c r="E46" s="13">
        <f>E47</f>
        <v>85</v>
      </c>
    </row>
    <row r="47" spans="1:5" ht="75" customHeight="1">
      <c r="A47" s="20" t="s">
        <v>90</v>
      </c>
      <c r="B47" s="11" t="s">
        <v>33</v>
      </c>
      <c r="C47" s="12" t="s">
        <v>50</v>
      </c>
      <c r="D47" s="13">
        <v>85</v>
      </c>
      <c r="E47" s="13">
        <v>85</v>
      </c>
    </row>
    <row r="48" spans="1:7" ht="32.25" customHeight="1">
      <c r="A48" s="21" t="s">
        <v>127</v>
      </c>
      <c r="B48" s="14" t="s">
        <v>69</v>
      </c>
      <c r="C48" s="15" t="s">
        <v>124</v>
      </c>
      <c r="D48" s="13">
        <f>D49</f>
        <v>10</v>
      </c>
      <c r="E48" s="13">
        <f>E49</f>
        <v>10</v>
      </c>
      <c r="G48" s="2"/>
    </row>
    <row r="49" spans="1:5" ht="56.25" customHeight="1">
      <c r="A49" s="22" t="s">
        <v>125</v>
      </c>
      <c r="B49" s="11" t="s">
        <v>33</v>
      </c>
      <c r="C49" s="12" t="s">
        <v>126</v>
      </c>
      <c r="D49" s="13">
        <v>10</v>
      </c>
      <c r="E49" s="13">
        <v>10</v>
      </c>
    </row>
    <row r="50" spans="1:5" ht="14.25" customHeight="1">
      <c r="A50" s="10" t="s">
        <v>8</v>
      </c>
      <c r="B50" s="14" t="s">
        <v>69</v>
      </c>
      <c r="C50" s="15" t="s">
        <v>51</v>
      </c>
      <c r="D50" s="13">
        <f>D51</f>
        <v>88</v>
      </c>
      <c r="E50" s="13">
        <f>E51</f>
        <v>88</v>
      </c>
    </row>
    <row r="51" spans="1:5" ht="18" customHeight="1">
      <c r="A51" s="10" t="s">
        <v>9</v>
      </c>
      <c r="B51" s="14" t="s">
        <v>86</v>
      </c>
      <c r="C51" s="15" t="s">
        <v>52</v>
      </c>
      <c r="D51" s="13">
        <f>SUM(D52:D54)</f>
        <v>88</v>
      </c>
      <c r="E51" s="13">
        <f>SUM(E52:E54)</f>
        <v>88</v>
      </c>
    </row>
    <row r="52" spans="1:5" ht="30" customHeight="1">
      <c r="A52" s="20" t="s">
        <v>106</v>
      </c>
      <c r="B52" s="14" t="s">
        <v>86</v>
      </c>
      <c r="C52" s="15" t="s">
        <v>108</v>
      </c>
      <c r="D52" s="13">
        <v>10</v>
      </c>
      <c r="E52" s="13">
        <v>10</v>
      </c>
    </row>
    <row r="53" spans="1:5" ht="27" customHeight="1">
      <c r="A53" s="20" t="s">
        <v>199</v>
      </c>
      <c r="B53" s="11" t="s">
        <v>86</v>
      </c>
      <c r="C53" s="12" t="s">
        <v>151</v>
      </c>
      <c r="D53" s="13">
        <v>7</v>
      </c>
      <c r="E53" s="13">
        <v>7</v>
      </c>
    </row>
    <row r="54" spans="1:5" ht="31.5" customHeight="1">
      <c r="A54" s="20" t="s">
        <v>107</v>
      </c>
      <c r="B54" s="14" t="s">
        <v>86</v>
      </c>
      <c r="C54" s="15" t="s">
        <v>114</v>
      </c>
      <c r="D54" s="13">
        <v>71</v>
      </c>
      <c r="E54" s="13">
        <v>71</v>
      </c>
    </row>
    <row r="55" spans="1:5" ht="28.5" customHeight="1">
      <c r="A55" s="23" t="s">
        <v>91</v>
      </c>
      <c r="B55" s="11" t="s">
        <v>69</v>
      </c>
      <c r="C55" s="12" t="s">
        <v>53</v>
      </c>
      <c r="D55" s="13">
        <f>D56</f>
        <v>5016.3</v>
      </c>
      <c r="E55" s="13">
        <f>E56</f>
        <v>5039.900000000001</v>
      </c>
    </row>
    <row r="56" spans="1:5" ht="12.75" customHeight="1">
      <c r="A56" s="24" t="s">
        <v>92</v>
      </c>
      <c r="B56" s="14" t="s">
        <v>69</v>
      </c>
      <c r="C56" s="15" t="s">
        <v>93</v>
      </c>
      <c r="D56" s="13">
        <f>D57</f>
        <v>5016.3</v>
      </c>
      <c r="E56" s="13">
        <f>E57</f>
        <v>5039.900000000001</v>
      </c>
    </row>
    <row r="57" spans="1:5" ht="26.25" customHeight="1">
      <c r="A57" s="38" t="s">
        <v>94</v>
      </c>
      <c r="B57" s="11" t="s">
        <v>69</v>
      </c>
      <c r="C57" s="12" t="s">
        <v>95</v>
      </c>
      <c r="D57" s="13">
        <f>SUM(D58:D60)</f>
        <v>5016.3</v>
      </c>
      <c r="E57" s="13">
        <f>SUM(E58:E60)</f>
        <v>5039.900000000001</v>
      </c>
    </row>
    <row r="58" spans="1:5" ht="45.75" customHeight="1">
      <c r="A58" s="10" t="s">
        <v>164</v>
      </c>
      <c r="B58" s="14" t="s">
        <v>35</v>
      </c>
      <c r="C58" s="15" t="s">
        <v>95</v>
      </c>
      <c r="D58" s="13">
        <v>6.2</v>
      </c>
      <c r="E58" s="13">
        <v>6.8</v>
      </c>
    </row>
    <row r="59" spans="1:5" ht="30" customHeight="1">
      <c r="A59" s="10" t="s">
        <v>165</v>
      </c>
      <c r="B59" s="11" t="s">
        <v>36</v>
      </c>
      <c r="C59" s="12" t="s">
        <v>95</v>
      </c>
      <c r="D59" s="13">
        <v>4476.1</v>
      </c>
      <c r="E59" s="13">
        <v>4476.1</v>
      </c>
    </row>
    <row r="60" spans="1:5" ht="31.5" customHeight="1">
      <c r="A60" s="10" t="s">
        <v>165</v>
      </c>
      <c r="B60" s="14" t="s">
        <v>33</v>
      </c>
      <c r="C60" s="15" t="s">
        <v>95</v>
      </c>
      <c r="D60" s="13">
        <v>534</v>
      </c>
      <c r="E60" s="13">
        <v>557</v>
      </c>
    </row>
    <row r="61" spans="1:5" ht="27" customHeight="1">
      <c r="A61" s="10" t="s">
        <v>10</v>
      </c>
      <c r="B61" s="14" t="s">
        <v>33</v>
      </c>
      <c r="C61" s="15" t="s">
        <v>54</v>
      </c>
      <c r="D61" s="13">
        <f>D62</f>
        <v>71.5</v>
      </c>
      <c r="E61" s="13">
        <f>E62</f>
        <v>71.5</v>
      </c>
    </row>
    <row r="62" spans="1:5" ht="59.25" customHeight="1">
      <c r="A62" s="10" t="s">
        <v>89</v>
      </c>
      <c r="B62" s="11" t="s">
        <v>33</v>
      </c>
      <c r="C62" s="12" t="s">
        <v>67</v>
      </c>
      <c r="D62" s="13">
        <f>D63+D66</f>
        <v>71.5</v>
      </c>
      <c r="E62" s="13">
        <f>E63+E66</f>
        <v>71.5</v>
      </c>
    </row>
    <row r="63" spans="1:5" ht="45" customHeight="1">
      <c r="A63" s="10" t="s">
        <v>11</v>
      </c>
      <c r="B63" s="14" t="s">
        <v>33</v>
      </c>
      <c r="C63" s="15" t="s">
        <v>68</v>
      </c>
      <c r="D63" s="13">
        <f>SUM(D64:D65)</f>
        <v>70</v>
      </c>
      <c r="E63" s="13">
        <f>SUM(E64:E65)</f>
        <v>70</v>
      </c>
    </row>
    <row r="64" spans="1:5" ht="57.75" customHeight="1">
      <c r="A64" s="10" t="s">
        <v>12</v>
      </c>
      <c r="B64" s="11" t="s">
        <v>33</v>
      </c>
      <c r="C64" s="12" t="s">
        <v>96</v>
      </c>
      <c r="D64" s="13">
        <v>10</v>
      </c>
      <c r="E64" s="13">
        <v>10</v>
      </c>
    </row>
    <row r="65" spans="1:5" ht="58.5" customHeight="1">
      <c r="A65" s="10" t="s">
        <v>138</v>
      </c>
      <c r="B65" s="14" t="s">
        <v>152</v>
      </c>
      <c r="C65" s="15" t="s">
        <v>139</v>
      </c>
      <c r="D65" s="13">
        <v>60</v>
      </c>
      <c r="E65" s="13">
        <v>60</v>
      </c>
    </row>
    <row r="66" spans="1:5" ht="64.5" customHeight="1">
      <c r="A66" s="10" t="s">
        <v>140</v>
      </c>
      <c r="B66" s="11" t="s">
        <v>33</v>
      </c>
      <c r="C66" s="12" t="s">
        <v>141</v>
      </c>
      <c r="D66" s="13">
        <f>D67</f>
        <v>1.5</v>
      </c>
      <c r="E66" s="13">
        <f>E67</f>
        <v>1.5</v>
      </c>
    </row>
    <row r="67" spans="1:5" ht="61.5" customHeight="1">
      <c r="A67" s="10" t="s">
        <v>142</v>
      </c>
      <c r="B67" s="14" t="s">
        <v>33</v>
      </c>
      <c r="C67" s="15" t="s">
        <v>143</v>
      </c>
      <c r="D67" s="13">
        <v>1.5</v>
      </c>
      <c r="E67" s="13">
        <v>1.5</v>
      </c>
    </row>
    <row r="68" spans="1:5" ht="15.75" customHeight="1">
      <c r="A68" s="10" t="s">
        <v>13</v>
      </c>
      <c r="B68" s="11" t="s">
        <v>69</v>
      </c>
      <c r="C68" s="12" t="s">
        <v>55</v>
      </c>
      <c r="D68" s="13">
        <f>D69+D72+D75+D81+D82+D84+D86+D88+D73+D87</f>
        <v>952.2</v>
      </c>
      <c r="E68" s="13">
        <f>E69+E72+E75+E81+E82+E84+E86+E88+E73+E87</f>
        <v>952.2</v>
      </c>
    </row>
    <row r="69" spans="1:5" ht="26.25" customHeight="1">
      <c r="A69" s="10" t="s">
        <v>14</v>
      </c>
      <c r="B69" s="14" t="s">
        <v>30</v>
      </c>
      <c r="C69" s="15" t="s">
        <v>56</v>
      </c>
      <c r="D69" s="13">
        <f>SUM(D70:D71)</f>
        <v>25</v>
      </c>
      <c r="E69" s="13">
        <f>SUM(E70:E71)</f>
        <v>25</v>
      </c>
    </row>
    <row r="70" spans="1:5" ht="74.25" customHeight="1">
      <c r="A70" s="10" t="s">
        <v>119</v>
      </c>
      <c r="B70" s="11" t="s">
        <v>30</v>
      </c>
      <c r="C70" s="12" t="s">
        <v>57</v>
      </c>
      <c r="D70" s="13">
        <v>20</v>
      </c>
      <c r="E70" s="13">
        <v>20</v>
      </c>
    </row>
    <row r="71" spans="1:5" ht="66" customHeight="1">
      <c r="A71" s="10" t="s">
        <v>15</v>
      </c>
      <c r="B71" s="14" t="s">
        <v>30</v>
      </c>
      <c r="C71" s="15" t="s">
        <v>58</v>
      </c>
      <c r="D71" s="13">
        <v>5</v>
      </c>
      <c r="E71" s="13">
        <v>5</v>
      </c>
    </row>
    <row r="72" spans="1:5" ht="68.25" customHeight="1">
      <c r="A72" s="10" t="s">
        <v>116</v>
      </c>
      <c r="B72" s="14" t="s">
        <v>30</v>
      </c>
      <c r="C72" s="15" t="s">
        <v>115</v>
      </c>
      <c r="D72" s="13">
        <v>30</v>
      </c>
      <c r="E72" s="13">
        <v>30</v>
      </c>
    </row>
    <row r="73" spans="1:5" ht="75" customHeight="1">
      <c r="A73" s="10" t="s">
        <v>159</v>
      </c>
      <c r="B73" s="14" t="s">
        <v>69</v>
      </c>
      <c r="C73" s="15" t="s">
        <v>160</v>
      </c>
      <c r="D73" s="13">
        <f>D74</f>
        <v>15</v>
      </c>
      <c r="E73" s="13">
        <f>E74</f>
        <v>15</v>
      </c>
    </row>
    <row r="74" spans="1:5" ht="57.75" customHeight="1">
      <c r="A74" s="10" t="s">
        <v>158</v>
      </c>
      <c r="B74" s="11" t="s">
        <v>32</v>
      </c>
      <c r="C74" s="12" t="s">
        <v>157</v>
      </c>
      <c r="D74" s="13">
        <v>15</v>
      </c>
      <c r="E74" s="13">
        <v>15</v>
      </c>
    </row>
    <row r="75" spans="1:5" ht="124.5" customHeight="1">
      <c r="A75" s="10" t="s">
        <v>120</v>
      </c>
      <c r="B75" s="14" t="s">
        <v>69</v>
      </c>
      <c r="C75" s="15" t="s">
        <v>97</v>
      </c>
      <c r="D75" s="13">
        <f>D76+D78</f>
        <v>121</v>
      </c>
      <c r="E75" s="13">
        <f>E76+E78</f>
        <v>121</v>
      </c>
    </row>
    <row r="76" spans="1:5" ht="44.25" customHeight="1">
      <c r="A76" s="10" t="s">
        <v>98</v>
      </c>
      <c r="B76" s="11" t="s">
        <v>69</v>
      </c>
      <c r="C76" s="12" t="s">
        <v>59</v>
      </c>
      <c r="D76" s="13">
        <f>SUM(D77:D77)</f>
        <v>32</v>
      </c>
      <c r="E76" s="13">
        <f>SUM(E77:E77)</f>
        <v>32</v>
      </c>
    </row>
    <row r="77" spans="1:5" ht="44.25" customHeight="1">
      <c r="A77" s="10" t="s">
        <v>98</v>
      </c>
      <c r="B77" s="14" t="s">
        <v>76</v>
      </c>
      <c r="C77" s="15" t="s">
        <v>59</v>
      </c>
      <c r="D77" s="13">
        <v>32</v>
      </c>
      <c r="E77" s="13">
        <v>32</v>
      </c>
    </row>
    <row r="78" spans="1:5" ht="34.5" customHeight="1">
      <c r="A78" s="10" t="s">
        <v>73</v>
      </c>
      <c r="B78" s="11" t="s">
        <v>69</v>
      </c>
      <c r="C78" s="12" t="s">
        <v>74</v>
      </c>
      <c r="D78" s="13">
        <f>SUM(D79:D79)+D80</f>
        <v>89</v>
      </c>
      <c r="E78" s="13">
        <f>SUM(E79:E79)+E80</f>
        <v>89</v>
      </c>
    </row>
    <row r="79" spans="1:5" ht="27" customHeight="1">
      <c r="A79" s="10" t="s">
        <v>73</v>
      </c>
      <c r="B79" s="14" t="s">
        <v>77</v>
      </c>
      <c r="C79" s="15" t="s">
        <v>74</v>
      </c>
      <c r="D79" s="13">
        <v>83</v>
      </c>
      <c r="E79" s="13">
        <v>83</v>
      </c>
    </row>
    <row r="80" spans="1:5" ht="27" customHeight="1">
      <c r="A80" s="10" t="s">
        <v>73</v>
      </c>
      <c r="B80" s="14" t="s">
        <v>162</v>
      </c>
      <c r="C80" s="15" t="s">
        <v>74</v>
      </c>
      <c r="D80" s="13">
        <v>6</v>
      </c>
      <c r="E80" s="13">
        <v>6</v>
      </c>
    </row>
    <row r="81" spans="1:5" ht="58.5" customHeight="1">
      <c r="A81" s="10" t="s">
        <v>82</v>
      </c>
      <c r="B81" s="11" t="s">
        <v>83</v>
      </c>
      <c r="C81" s="12" t="s">
        <v>84</v>
      </c>
      <c r="D81" s="13">
        <v>138</v>
      </c>
      <c r="E81" s="13">
        <v>138</v>
      </c>
    </row>
    <row r="82" spans="1:5" ht="33" customHeight="1">
      <c r="A82" s="10" t="s">
        <v>109</v>
      </c>
      <c r="B82" s="14" t="s">
        <v>32</v>
      </c>
      <c r="C82" s="15" t="s">
        <v>60</v>
      </c>
      <c r="D82" s="13">
        <f>D83</f>
        <v>21</v>
      </c>
      <c r="E82" s="13">
        <f>E83</f>
        <v>21</v>
      </c>
    </row>
    <row r="83" spans="1:5" ht="33" customHeight="1">
      <c r="A83" s="10" t="s">
        <v>110</v>
      </c>
      <c r="B83" s="11" t="s">
        <v>32</v>
      </c>
      <c r="C83" s="12" t="s">
        <v>111</v>
      </c>
      <c r="D83" s="13">
        <v>21</v>
      </c>
      <c r="E83" s="13">
        <v>21</v>
      </c>
    </row>
    <row r="84" spans="1:5" ht="30.75" customHeight="1">
      <c r="A84" s="10" t="s">
        <v>144</v>
      </c>
      <c r="B84" s="14" t="s">
        <v>69</v>
      </c>
      <c r="C84" s="15" t="s">
        <v>145</v>
      </c>
      <c r="D84" s="13">
        <f>D85</f>
        <v>76</v>
      </c>
      <c r="E84" s="13">
        <f>E85</f>
        <v>76</v>
      </c>
    </row>
    <row r="85" spans="1:5" ht="42" customHeight="1">
      <c r="A85" s="10" t="s">
        <v>146</v>
      </c>
      <c r="B85" s="11" t="s">
        <v>75</v>
      </c>
      <c r="C85" s="12" t="s">
        <v>147</v>
      </c>
      <c r="D85" s="13">
        <v>76</v>
      </c>
      <c r="E85" s="13">
        <v>76</v>
      </c>
    </row>
    <row r="86" spans="1:5" ht="73.5" customHeight="1">
      <c r="A86" s="10" t="s">
        <v>117</v>
      </c>
      <c r="B86" s="14" t="s">
        <v>32</v>
      </c>
      <c r="C86" s="15" t="s">
        <v>118</v>
      </c>
      <c r="D86" s="13">
        <v>16</v>
      </c>
      <c r="E86" s="13">
        <v>16</v>
      </c>
    </row>
    <row r="87" spans="1:5" ht="73.5" customHeight="1">
      <c r="A87" s="10" t="s">
        <v>117</v>
      </c>
      <c r="B87" s="39" t="s">
        <v>83</v>
      </c>
      <c r="C87" s="15" t="s">
        <v>118</v>
      </c>
      <c r="D87" s="13">
        <v>5</v>
      </c>
      <c r="E87" s="13">
        <v>5</v>
      </c>
    </row>
    <row r="88" spans="1:5" ht="27" customHeight="1">
      <c r="A88" s="10" t="s">
        <v>16</v>
      </c>
      <c r="B88" s="11" t="s">
        <v>69</v>
      </c>
      <c r="C88" s="12" t="s">
        <v>61</v>
      </c>
      <c r="D88" s="13">
        <f>SUM(D89:D95)</f>
        <v>505.2</v>
      </c>
      <c r="E88" s="13">
        <f>SUM(E89:E95)</f>
        <v>505.2</v>
      </c>
    </row>
    <row r="89" spans="1:5" ht="40.5" customHeight="1">
      <c r="A89" s="10" t="s">
        <v>17</v>
      </c>
      <c r="B89" s="14" t="s">
        <v>75</v>
      </c>
      <c r="C89" s="15" t="s">
        <v>62</v>
      </c>
      <c r="D89" s="13">
        <v>217</v>
      </c>
      <c r="E89" s="13">
        <v>217</v>
      </c>
    </row>
    <row r="90" spans="1:5" ht="40.5" customHeight="1">
      <c r="A90" s="10" t="s">
        <v>17</v>
      </c>
      <c r="B90" s="14" t="s">
        <v>162</v>
      </c>
      <c r="C90" s="15" t="s">
        <v>62</v>
      </c>
      <c r="D90" s="13">
        <v>5.2</v>
      </c>
      <c r="E90" s="13">
        <v>5.2</v>
      </c>
    </row>
    <row r="91" spans="1:5" ht="44.25" customHeight="1">
      <c r="A91" s="10" t="s">
        <v>17</v>
      </c>
      <c r="B91" s="11" t="s">
        <v>83</v>
      </c>
      <c r="C91" s="12" t="s">
        <v>62</v>
      </c>
      <c r="D91" s="13">
        <v>16</v>
      </c>
      <c r="E91" s="13">
        <v>16</v>
      </c>
    </row>
    <row r="92" spans="1:5" ht="48" customHeight="1">
      <c r="A92" s="10" t="s">
        <v>17</v>
      </c>
      <c r="B92" s="14" t="s">
        <v>32</v>
      </c>
      <c r="C92" s="15" t="s">
        <v>62</v>
      </c>
      <c r="D92" s="13">
        <v>181</v>
      </c>
      <c r="E92" s="13">
        <v>181</v>
      </c>
    </row>
    <row r="93" spans="1:5" ht="48" customHeight="1">
      <c r="A93" s="10" t="s">
        <v>17</v>
      </c>
      <c r="B93" s="14" t="s">
        <v>163</v>
      </c>
      <c r="C93" s="15" t="s">
        <v>62</v>
      </c>
      <c r="D93" s="13">
        <v>10</v>
      </c>
      <c r="E93" s="13">
        <v>10</v>
      </c>
    </row>
    <row r="94" spans="1:5" ht="48" customHeight="1">
      <c r="A94" s="10" t="s">
        <v>17</v>
      </c>
      <c r="B94" s="11" t="s">
        <v>31</v>
      </c>
      <c r="C94" s="12" t="s">
        <v>62</v>
      </c>
      <c r="D94" s="13">
        <v>36</v>
      </c>
      <c r="E94" s="13">
        <v>36</v>
      </c>
    </row>
    <row r="95" spans="1:5" ht="48.75" customHeight="1">
      <c r="A95" s="10" t="s">
        <v>17</v>
      </c>
      <c r="B95" s="14" t="s">
        <v>33</v>
      </c>
      <c r="C95" s="15" t="s">
        <v>62</v>
      </c>
      <c r="D95" s="13">
        <v>40</v>
      </c>
      <c r="E95" s="13">
        <v>40</v>
      </c>
    </row>
    <row r="96" spans="1:5" ht="18" customHeight="1">
      <c r="A96" s="10" t="s">
        <v>18</v>
      </c>
      <c r="B96" s="11" t="s">
        <v>69</v>
      </c>
      <c r="C96" s="12" t="s">
        <v>63</v>
      </c>
      <c r="D96" s="13">
        <f>D97+D111</f>
        <v>207824.1</v>
      </c>
      <c r="E96" s="13">
        <f>E97+E111</f>
        <v>201117.6</v>
      </c>
    </row>
    <row r="97" spans="1:5" ht="32.25" customHeight="1">
      <c r="A97" s="10" t="s">
        <v>19</v>
      </c>
      <c r="B97" s="14" t="s">
        <v>34</v>
      </c>
      <c r="C97" s="15" t="s">
        <v>64</v>
      </c>
      <c r="D97" s="13">
        <f>D98+D104+D101</f>
        <v>207314.1</v>
      </c>
      <c r="E97" s="13">
        <f>E98+E104+E101</f>
        <v>200607.6</v>
      </c>
    </row>
    <row r="98" spans="1:5" ht="31.5" customHeight="1">
      <c r="A98" s="10" t="s">
        <v>170</v>
      </c>
      <c r="B98" s="11" t="s">
        <v>34</v>
      </c>
      <c r="C98" s="12" t="s">
        <v>171</v>
      </c>
      <c r="D98" s="13">
        <f>D99</f>
        <v>33143.6</v>
      </c>
      <c r="E98" s="13">
        <f>E99</f>
        <v>33742.8</v>
      </c>
    </row>
    <row r="99" spans="1:5" ht="24" customHeight="1">
      <c r="A99" s="10" t="s">
        <v>20</v>
      </c>
      <c r="B99" s="14" t="s">
        <v>34</v>
      </c>
      <c r="C99" s="15" t="s">
        <v>172</v>
      </c>
      <c r="D99" s="13">
        <f>D100</f>
        <v>33143.6</v>
      </c>
      <c r="E99" s="13">
        <f>E100</f>
        <v>33742.8</v>
      </c>
    </row>
    <row r="100" spans="1:5" ht="30" customHeight="1">
      <c r="A100" s="10" t="s">
        <v>21</v>
      </c>
      <c r="B100" s="11" t="s">
        <v>34</v>
      </c>
      <c r="C100" s="12" t="s">
        <v>173</v>
      </c>
      <c r="D100" s="13">
        <v>33143.6</v>
      </c>
      <c r="E100" s="13">
        <v>33742.8</v>
      </c>
    </row>
    <row r="101" spans="1:5" ht="33" customHeight="1">
      <c r="A101" s="25" t="s">
        <v>161</v>
      </c>
      <c r="B101" s="14" t="s">
        <v>34</v>
      </c>
      <c r="C101" s="15" t="s">
        <v>174</v>
      </c>
      <c r="D101" s="13">
        <f>D102</f>
        <v>31924.8</v>
      </c>
      <c r="E101" s="13">
        <f>E102</f>
        <v>31745.4</v>
      </c>
    </row>
    <row r="102" spans="1:5" ht="21" customHeight="1">
      <c r="A102" s="25" t="s">
        <v>129</v>
      </c>
      <c r="B102" s="11" t="s">
        <v>34</v>
      </c>
      <c r="C102" s="12" t="s">
        <v>175</v>
      </c>
      <c r="D102" s="13">
        <v>31924.8</v>
      </c>
      <c r="E102" s="13">
        <v>31745.4</v>
      </c>
    </row>
    <row r="103" spans="1:5" ht="22.5" customHeight="1">
      <c r="A103" s="26" t="s">
        <v>130</v>
      </c>
      <c r="B103" s="14" t="s">
        <v>34</v>
      </c>
      <c r="C103" s="15" t="s">
        <v>176</v>
      </c>
      <c r="D103" s="13">
        <v>25874.6</v>
      </c>
      <c r="E103" s="13">
        <v>25874.6</v>
      </c>
    </row>
    <row r="104" spans="1:5" ht="36" customHeight="1">
      <c r="A104" s="20" t="s">
        <v>177</v>
      </c>
      <c r="B104" s="11" t="s">
        <v>34</v>
      </c>
      <c r="C104" s="12" t="s">
        <v>178</v>
      </c>
      <c r="D104" s="13">
        <f>D105+D107+D110</f>
        <v>142245.7</v>
      </c>
      <c r="E104" s="13">
        <f>E105+E107+E110</f>
        <v>135119.4</v>
      </c>
    </row>
    <row r="105" spans="1:5" ht="51" customHeight="1">
      <c r="A105" s="10" t="s">
        <v>197</v>
      </c>
      <c r="B105" s="14" t="s">
        <v>34</v>
      </c>
      <c r="C105" s="15" t="s">
        <v>195</v>
      </c>
      <c r="D105" s="13">
        <f>D106</f>
        <v>251.3</v>
      </c>
      <c r="E105" s="13">
        <f>E106</f>
        <v>238.1</v>
      </c>
    </row>
    <row r="106" spans="1:5" ht="58.5" customHeight="1">
      <c r="A106" s="10" t="s">
        <v>198</v>
      </c>
      <c r="B106" s="11" t="s">
        <v>34</v>
      </c>
      <c r="C106" s="12" t="s">
        <v>196</v>
      </c>
      <c r="D106" s="13">
        <v>251.3</v>
      </c>
      <c r="E106" s="13">
        <v>238.1</v>
      </c>
    </row>
    <row r="107" spans="1:5" ht="44.25" customHeight="1">
      <c r="A107" s="10" t="s">
        <v>22</v>
      </c>
      <c r="B107" s="14" t="s">
        <v>34</v>
      </c>
      <c r="C107" s="15" t="s">
        <v>179</v>
      </c>
      <c r="D107" s="13">
        <f>D108</f>
        <v>4861.3</v>
      </c>
      <c r="E107" s="13">
        <f>E108</f>
        <v>4586.5</v>
      </c>
    </row>
    <row r="108" spans="1:5" ht="43.5" customHeight="1">
      <c r="A108" s="10" t="s">
        <v>23</v>
      </c>
      <c r="B108" s="11" t="s">
        <v>34</v>
      </c>
      <c r="C108" s="12" t="s">
        <v>180</v>
      </c>
      <c r="D108" s="13">
        <v>4861.3</v>
      </c>
      <c r="E108" s="13">
        <v>4586.5</v>
      </c>
    </row>
    <row r="109" spans="1:5" ht="15.75" customHeight="1">
      <c r="A109" s="10" t="s">
        <v>24</v>
      </c>
      <c r="B109" s="14" t="s">
        <v>34</v>
      </c>
      <c r="C109" s="15" t="s">
        <v>181</v>
      </c>
      <c r="D109" s="13">
        <f>D110</f>
        <v>137133.1</v>
      </c>
      <c r="E109" s="13">
        <f>E110</f>
        <v>130294.8</v>
      </c>
    </row>
    <row r="110" spans="1:5" ht="20.25" customHeight="1">
      <c r="A110" s="10" t="s">
        <v>25</v>
      </c>
      <c r="B110" s="14" t="s">
        <v>34</v>
      </c>
      <c r="C110" s="15" t="s">
        <v>182</v>
      </c>
      <c r="D110" s="13">
        <v>137133.1</v>
      </c>
      <c r="E110" s="13">
        <v>130294.8</v>
      </c>
    </row>
    <row r="111" spans="1:5" ht="17.25" customHeight="1">
      <c r="A111" s="10" t="s">
        <v>26</v>
      </c>
      <c r="B111" s="11" t="s">
        <v>69</v>
      </c>
      <c r="C111" s="12" t="s">
        <v>65</v>
      </c>
      <c r="D111" s="27">
        <f>D112</f>
        <v>510</v>
      </c>
      <c r="E111" s="27">
        <f>E112</f>
        <v>510</v>
      </c>
    </row>
    <row r="112" spans="1:5" ht="27.75" customHeight="1">
      <c r="A112" s="10" t="s">
        <v>27</v>
      </c>
      <c r="B112" s="28" t="s">
        <v>33</v>
      </c>
      <c r="C112" s="29" t="s">
        <v>66</v>
      </c>
      <c r="D112" s="27">
        <f>D113</f>
        <v>510</v>
      </c>
      <c r="E112" s="27">
        <f>E113</f>
        <v>510</v>
      </c>
    </row>
    <row r="113" spans="1:5" ht="41.25" customHeight="1" thickBot="1">
      <c r="A113" s="30" t="s">
        <v>27</v>
      </c>
      <c r="B113" s="31" t="s">
        <v>33</v>
      </c>
      <c r="C113" s="32" t="s">
        <v>148</v>
      </c>
      <c r="D113" s="33">
        <v>510</v>
      </c>
      <c r="E113" s="33">
        <v>510</v>
      </c>
    </row>
    <row r="114" spans="1:5" ht="21.75" customHeight="1" thickBot="1">
      <c r="A114" s="34" t="s">
        <v>28</v>
      </c>
      <c r="B114" s="35"/>
      <c r="C114" s="36"/>
      <c r="D114" s="37">
        <f>D96+D13</f>
        <v>238853.9</v>
      </c>
      <c r="E114" s="37">
        <f>E96+E13</f>
        <v>232738.30000000002</v>
      </c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</sheetData>
  <sheetProtection/>
  <mergeCells count="7">
    <mergeCell ref="B2:E2"/>
    <mergeCell ref="B4:E4"/>
    <mergeCell ref="B12:C12"/>
    <mergeCell ref="A6:E6"/>
    <mergeCell ref="A8:A11"/>
    <mergeCell ref="B8:C11"/>
    <mergeCell ref="D8:E10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duma</cp:lastModifiedBy>
  <cp:lastPrinted>2017-04-12T03:13:01Z</cp:lastPrinted>
  <dcterms:created xsi:type="dcterms:W3CDTF">1999-06-18T11:49:53Z</dcterms:created>
  <dcterms:modified xsi:type="dcterms:W3CDTF">2017-04-26T08:02:10Z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