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15" i="1" l="1"/>
  <c r="D16" i="1" l="1"/>
  <c r="G16" i="1"/>
  <c r="V16" i="1"/>
  <c r="S16" i="1"/>
  <c r="P16" i="1"/>
  <c r="M16" i="1"/>
  <c r="J16" i="1"/>
  <c r="S15" i="1"/>
  <c r="V15" i="1" l="1"/>
  <c r="P15" i="1"/>
  <c r="M15" i="1"/>
  <c r="G15" i="1"/>
  <c r="D15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P14" i="1" l="1"/>
  <c r="V14" i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<sst xmlns="http://schemas.openxmlformats.org/spreadsheetml/2006/main" count="42" uniqueCount="24">
  <si>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</si>
  <si>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</si>
  <si>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</si>
  <si>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</si>
  <si>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</si>
  <si>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</si>
  <si>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</si>
  <si>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</si>
  <si>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</si>
  <si>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</si>
  <si>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</si>
  <si>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</si>
  <si>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</si>
  <si>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</si>
  <si>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</si>
  <si>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</si>
  <si>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Годовой план</t>
  </si>
  <si>
    <t>Консолидированный бюджет</t>
  </si>
  <si>
    <t>тыс. рублей</t>
  </si>
  <si>
    <t xml:space="preserve">Дотации бюджетам бюджетой системы Российской Федерации </t>
  </si>
  <si>
    <t>СПРАВКА ОБ ИСПОЛНЕНИИ БЮДЖЕТОВ МУНИЦИПАЛЬНЫХ ОБРАЗОВАНИЙ</t>
  </si>
  <si>
    <t>Бюджет муниципального района</t>
  </si>
  <si>
    <t>на 01.12.2022 (по месячным отчетам)</t>
  </si>
  <si>
    <t>Исполнено на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</si>
</sst>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9" fontId="2" fillId="2" borderId="17" xfId="0" applyNumberFormat="1" applyFont="1" applyFill="1" applyBorder="1" applyAlignment="1">
      <alignment horizontal="right" vertical="center" wrapText="1"/>
    </xf>
    <xf numFmtId="9" fontId="2" fillId="0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9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4" xfId="0" applyNumberFormat="1" applyFont="1" applyFill="1" applyBorder="1" applyAlignment="1">
      <alignment horizontal="right" vertical="center" shrinkToFit="1"/>
    </xf>
    <xf numFmtId="164" fontId="2" fillId="2" borderId="5" xfId="0" applyNumberFormat="1" applyFont="1" applyFill="1" applyBorder="1" applyAlignment="1">
      <alignment horizontal="right" vertical="center" shrinkToFit="1"/>
    </xf>
    <xf numFmtId="9" fontId="2" fillId="2" borderId="6" xfId="0" applyNumberFormat="1" applyFont="1" applyFill="1" applyBorder="1" applyAlignment="1">
      <alignment horizontal="right" vertical="center" shrinkToFit="1"/>
    </xf>
    <xf numFmtId="164" fontId="2" fillId="0" borderId="4" xfId="0" applyNumberFormat="1" applyFont="1" applyFill="1" applyBorder="1" applyAlignment="1">
      <alignment horizontal="right" vertical="center" shrinkToFit="1"/>
    </xf>
    <xf numFmtId="164" fontId="2" fillId="0" borderId="5" xfId="0" applyNumberFormat="1" applyFont="1" applyFill="1" applyBorder="1" applyAlignment="1">
      <alignment horizontal="right" vertical="center" shrinkToFit="1"/>
    </xf>
    <xf numFmtId="9" fontId="2" fillId="2" borderId="19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164" fontId="2" fillId="2" borderId="21" xfId="0" applyNumberFormat="1" applyFont="1" applyFill="1" applyBorder="1" applyAlignment="1">
      <alignment horizontal="right" vertical="center" shrinkToFit="1"/>
    </xf>
    <xf numFmtId="164" fontId="2" fillId="2" borderId="22" xfId="0" applyNumberFormat="1" applyFont="1" applyFill="1" applyBorder="1" applyAlignment="1">
      <alignment horizontal="right" vertical="center" shrinkToFit="1"/>
    </xf>
    <xf numFmtId="164" fontId="2" fillId="2" borderId="3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/>
    </xf>
    <xf numFmtId="164" fontId="2" fillId="2" borderId="23" xfId="0" applyNumberFormat="1" applyFont="1" applyFill="1" applyBorder="1" applyAlignment="1">
      <alignment horizontal="right" vertical="center" shrinkToFit="1"/>
    </xf>
    <xf numFmtId="9" fontId="2" fillId="2" borderId="13" xfId="0" applyNumberFormat="1" applyFont="1" applyFill="1" applyBorder="1" applyAlignment="1">
      <alignment horizontal="right" vertical="center" shrinkToFi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topLeftCell="A2" workbookViewId="0">
      <selection activeCell="K17" sqref="K17"/>
    </sheetView>
  </sheetViews>
  <sheetFormatPr defaultRowHeight="15" x14ac:dyDescent="0.25"/>
  <cols>
    <col min="1" max="1" width="16.285156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48" t="s">
        <v>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x14ac:dyDescent="0.25">
      <c r="B2" s="49" t="s">
        <v>22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2" ht="15.75" thickBot="1" x14ac:dyDescent="0.3">
      <c r="B3" s="29"/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5" t="s">
        <v>18</v>
      </c>
    </row>
    <row r="4" spans="1:22" ht="59.25" customHeight="1" thickBot="1" x14ac:dyDescent="0.3">
      <c r="A4" s="50" t="s">
        <v>0</v>
      </c>
      <c r="B4" s="52" t="s">
        <v>1</v>
      </c>
      <c r="C4" s="53"/>
      <c r="D4" s="53"/>
      <c r="E4" s="54" t="s">
        <v>19</v>
      </c>
      <c r="F4" s="55"/>
      <c r="G4" s="56"/>
      <c r="H4" s="46" t="s">
        <v>2</v>
      </c>
      <c r="I4" s="46"/>
      <c r="J4" s="46"/>
      <c r="K4" s="42" t="s">
        <v>3</v>
      </c>
      <c r="L4" s="43"/>
      <c r="M4" s="43"/>
      <c r="N4" s="54" t="s">
        <v>4</v>
      </c>
      <c r="O4" s="55"/>
      <c r="P4" s="55"/>
      <c r="Q4" s="42" t="s">
        <v>5</v>
      </c>
      <c r="R4" s="43"/>
      <c r="S4" s="44"/>
      <c r="T4" s="45" t="s">
        <v>6</v>
      </c>
      <c r="U4" s="46"/>
      <c r="V4" s="47"/>
    </row>
    <row r="5" spans="1:22" ht="45.75" thickBot="1" x14ac:dyDescent="0.3">
      <c r="A5" s="51"/>
      <c r="B5" s="1" t="s">
        <v>16</v>
      </c>
      <c r="C5" s="2" t="s">
        <v>23</v>
      </c>
      <c r="D5" s="3" t="s">
        <v>7</v>
      </c>
      <c r="E5" s="1" t="s">
        <v>16</v>
      </c>
      <c r="F5" s="41" t="s">
        <v>23</v>
      </c>
      <c r="G5" s="3" t="s">
        <v>7</v>
      </c>
      <c r="H5" s="1" t="s">
        <v>16</v>
      </c>
      <c r="I5" s="41" t="s">
        <v>23</v>
      </c>
      <c r="J5" s="4" t="s">
        <v>7</v>
      </c>
      <c r="K5" s="1" t="s">
        <v>16</v>
      </c>
      <c r="L5" s="41" t="s">
        <v>23</v>
      </c>
      <c r="M5" s="4" t="s">
        <v>7</v>
      </c>
      <c r="N5" s="1" t="s">
        <v>16</v>
      </c>
      <c r="O5" s="41" t="s">
        <v>23</v>
      </c>
      <c r="P5" s="4" t="s">
        <v>7</v>
      </c>
      <c r="Q5" s="1" t="s">
        <v>16</v>
      </c>
      <c r="R5" s="41" t="s">
        <v>23</v>
      </c>
      <c r="S5" s="4" t="s">
        <v>7</v>
      </c>
      <c r="T5" s="1" t="s">
        <v>16</v>
      </c>
      <c r="U5" s="41" t="s">
        <v>23</v>
      </c>
      <c r="V5" s="5" t="s">
        <v>7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31.5" x14ac:dyDescent="0.25">
      <c r="A7" s="13" t="s">
        <v>8</v>
      </c>
      <c r="B7" s="14">
        <v>14920.2</v>
      </c>
      <c r="C7" s="15">
        <v>12048.1</v>
      </c>
      <c r="D7" s="16">
        <f t="shared" ref="D7:D16" si="0">IF(B7=0,"-",C7/B7)</f>
        <v>0.80750258039436462</v>
      </c>
      <c r="E7" s="14">
        <v>13713.1</v>
      </c>
      <c r="F7" s="15">
        <v>13713.1</v>
      </c>
      <c r="G7" s="16">
        <f t="shared" ref="G7:G16" si="1">IF(E7=0,"-",F7/E7)</f>
        <v>1</v>
      </c>
      <c r="H7" s="14">
        <v>51643.4</v>
      </c>
      <c r="I7" s="15">
        <v>40249.300000000003</v>
      </c>
      <c r="J7" s="16">
        <f t="shared" ref="J7:J16" si="2">IF(H7=0,"-",I7/H7)</f>
        <v>0.7793696774418416</v>
      </c>
      <c r="K7" s="14">
        <v>379.9</v>
      </c>
      <c r="L7" s="15">
        <v>315.10000000000002</v>
      </c>
      <c r="M7" s="16">
        <f t="shared" ref="M7:M16" si="3">IF(K7=0,"-",L7/K7)</f>
        <v>0.8294287970518559</v>
      </c>
      <c r="N7" s="14">
        <v>387.9</v>
      </c>
      <c r="O7" s="15">
        <v>344.8</v>
      </c>
      <c r="P7" s="16">
        <f t="shared" ref="P7:P14" si="4">IF(N7=0,"-",O7/N7)</f>
        <v>0.88888888888888895</v>
      </c>
      <c r="Q7" s="14">
        <v>81189.5</v>
      </c>
      <c r="R7" s="15">
        <v>66810.399999999994</v>
      </c>
      <c r="S7" s="16">
        <f t="shared" ref="S7:S16" si="5">IF(Q7=0,"-",R7/Q7)</f>
        <v>0.8228945861225897</v>
      </c>
      <c r="T7" s="14">
        <v>83714.600000000006</v>
      </c>
      <c r="U7" s="15">
        <v>62023.5</v>
      </c>
      <c r="V7" s="16">
        <f t="shared" ref="V7:V16" si="6">IF(T7=0,"-",U7/T7)</f>
        <v>0.7408922696877247</v>
      </c>
    </row>
    <row r="8" spans="1:22" ht="15.75" x14ac:dyDescent="0.25">
      <c r="A8" s="13" t="s">
        <v>9</v>
      </c>
      <c r="B8" s="14">
        <v>2637.7</v>
      </c>
      <c r="C8" s="15">
        <v>2543.1999999999998</v>
      </c>
      <c r="D8" s="16">
        <f t="shared" si="0"/>
        <v>0.96417333282784246</v>
      </c>
      <c r="E8" s="14">
        <v>5837</v>
      </c>
      <c r="F8" s="15">
        <v>5837</v>
      </c>
      <c r="G8" s="16">
        <f t="shared" si="1"/>
        <v>1</v>
      </c>
      <c r="H8" s="14">
        <v>400</v>
      </c>
      <c r="I8" s="15">
        <v>400</v>
      </c>
      <c r="J8" s="16">
        <f t="shared" si="2"/>
        <v>1</v>
      </c>
      <c r="K8" s="14">
        <v>202.2</v>
      </c>
      <c r="L8" s="15">
        <v>164.8</v>
      </c>
      <c r="M8" s="16">
        <f t="shared" si="3"/>
        <v>0.81503461918892195</v>
      </c>
      <c r="N8" s="14">
        <v>107.5</v>
      </c>
      <c r="O8" s="15">
        <v>100.3</v>
      </c>
      <c r="P8" s="16">
        <f t="shared" si="4"/>
        <v>0.93302325581395351</v>
      </c>
      <c r="Q8" s="14">
        <v>9184.4</v>
      </c>
      <c r="R8" s="15">
        <v>9045.2999999999993</v>
      </c>
      <c r="S8" s="16">
        <f t="shared" si="5"/>
        <v>0.98485475371281739</v>
      </c>
      <c r="T8" s="14">
        <v>9792.9</v>
      </c>
      <c r="U8" s="15">
        <v>7667.9</v>
      </c>
      <c r="V8" s="16">
        <f t="shared" si="6"/>
        <v>0.78300605540748913</v>
      </c>
    </row>
    <row r="9" spans="1:22" ht="15.75" x14ac:dyDescent="0.25">
      <c r="A9" s="13" t="s">
        <v>10</v>
      </c>
      <c r="B9" s="14">
        <v>2293.1999999999998</v>
      </c>
      <c r="C9" s="15">
        <v>2170.1999999999998</v>
      </c>
      <c r="D9" s="16">
        <f t="shared" si="0"/>
        <v>0.94636316064887493</v>
      </c>
      <c r="E9" s="14">
        <v>9076.9</v>
      </c>
      <c r="F9" s="15">
        <v>9076.9</v>
      </c>
      <c r="G9" s="16">
        <f>IF(E9=0,"-",F9/E9)</f>
        <v>1</v>
      </c>
      <c r="H9" s="14">
        <v>400</v>
      </c>
      <c r="I9" s="15">
        <v>400</v>
      </c>
      <c r="J9" s="16">
        <f t="shared" si="2"/>
        <v>1</v>
      </c>
      <c r="K9" s="14">
        <v>202.2</v>
      </c>
      <c r="L9" s="15">
        <v>156.80000000000001</v>
      </c>
      <c r="M9" s="16">
        <f t="shared" si="3"/>
        <v>0.7754698318496539</v>
      </c>
      <c r="N9" s="14">
        <v>92.7</v>
      </c>
      <c r="O9" s="15">
        <v>82.9</v>
      </c>
      <c r="P9" s="16">
        <f t="shared" si="4"/>
        <v>0.89428263214670989</v>
      </c>
      <c r="Q9" s="14">
        <v>12065</v>
      </c>
      <c r="R9" s="15">
        <v>11886.8</v>
      </c>
      <c r="S9" s="16">
        <f t="shared" si="5"/>
        <v>0.9852300041442188</v>
      </c>
      <c r="T9" s="14">
        <v>14561.8</v>
      </c>
      <c r="U9" s="15">
        <v>12098.9</v>
      </c>
      <c r="V9" s="16">
        <f t="shared" si="6"/>
        <v>0.83086568968122076</v>
      </c>
    </row>
    <row r="10" spans="1:22" ht="31.5" x14ac:dyDescent="0.25">
      <c r="A10" s="13" t="s">
        <v>11</v>
      </c>
      <c r="B10" s="14">
        <v>2494.1</v>
      </c>
      <c r="C10" s="15">
        <v>2600</v>
      </c>
      <c r="D10" s="16">
        <f t="shared" si="0"/>
        <v>1.0424602060863639</v>
      </c>
      <c r="E10" s="14">
        <v>7792.5</v>
      </c>
      <c r="F10" s="15">
        <v>7792.5</v>
      </c>
      <c r="G10" s="16">
        <f t="shared" si="1"/>
        <v>1</v>
      </c>
      <c r="H10" s="14">
        <v>1085.2</v>
      </c>
      <c r="I10" s="15">
        <v>1085.2</v>
      </c>
      <c r="J10" s="16">
        <f t="shared" si="2"/>
        <v>1</v>
      </c>
      <c r="K10" s="14">
        <v>202.2</v>
      </c>
      <c r="L10" s="15">
        <v>158.30000000000001</v>
      </c>
      <c r="M10" s="16">
        <f t="shared" si="3"/>
        <v>0.78288822947576664</v>
      </c>
      <c r="N10" s="14">
        <v>486.5</v>
      </c>
      <c r="O10" s="15">
        <v>470.2</v>
      </c>
      <c r="P10" s="16">
        <f t="shared" si="4"/>
        <v>0.96649537512846861</v>
      </c>
      <c r="Q10" s="14">
        <v>12060.5</v>
      </c>
      <c r="R10" s="15">
        <v>12106.2</v>
      </c>
      <c r="S10" s="16">
        <f t="shared" si="5"/>
        <v>1.0037892293022679</v>
      </c>
      <c r="T10" s="14">
        <v>13974.7</v>
      </c>
      <c r="U10" s="15">
        <v>11848.9</v>
      </c>
      <c r="V10" s="16">
        <f t="shared" si="6"/>
        <v>0.84788224434156001</v>
      </c>
    </row>
    <row r="11" spans="1:22" ht="31.5" x14ac:dyDescent="0.25">
      <c r="A11" s="13" t="s">
        <v>12</v>
      </c>
      <c r="B11" s="14">
        <v>2036.7</v>
      </c>
      <c r="C11" s="15">
        <v>1745.5</v>
      </c>
      <c r="D11" s="16">
        <f t="shared" si="0"/>
        <v>0.85702361663475224</v>
      </c>
      <c r="E11" s="14">
        <v>10133.799999999999</v>
      </c>
      <c r="F11" s="15">
        <v>10133.799999999999</v>
      </c>
      <c r="G11" s="16">
        <f t="shared" si="1"/>
        <v>1</v>
      </c>
      <c r="H11" s="14">
        <v>6085.2</v>
      </c>
      <c r="I11" s="15">
        <v>6085.2</v>
      </c>
      <c r="J11" s="16">
        <f t="shared" si="2"/>
        <v>1</v>
      </c>
      <c r="K11" s="14">
        <v>202.2</v>
      </c>
      <c r="L11" s="15">
        <v>161.19999999999999</v>
      </c>
      <c r="M11" s="16">
        <f t="shared" si="3"/>
        <v>0.79723046488625127</v>
      </c>
      <c r="N11" s="14">
        <v>235.4</v>
      </c>
      <c r="O11" s="15">
        <v>219.1</v>
      </c>
      <c r="P11" s="16">
        <f t="shared" si="4"/>
        <v>0.93075615972812231</v>
      </c>
      <c r="Q11" s="14">
        <v>18693.3</v>
      </c>
      <c r="R11" s="15">
        <v>18344.8</v>
      </c>
      <c r="S11" s="16">
        <f t="shared" si="5"/>
        <v>0.98135695677060764</v>
      </c>
      <c r="T11" s="14">
        <v>22318.7</v>
      </c>
      <c r="U11" s="15">
        <v>17304</v>
      </c>
      <c r="V11" s="16">
        <f t="shared" si="6"/>
        <v>0.7753139743802282</v>
      </c>
    </row>
    <row r="12" spans="1:22" ht="31.5" x14ac:dyDescent="0.25">
      <c r="A12" s="13" t="s">
        <v>13</v>
      </c>
      <c r="B12" s="14">
        <v>2460.3000000000002</v>
      </c>
      <c r="C12" s="15">
        <v>2717.2</v>
      </c>
      <c r="D12" s="17">
        <f t="shared" si="0"/>
        <v>1.1044181603869445</v>
      </c>
      <c r="E12" s="14">
        <v>8660.9</v>
      </c>
      <c r="F12" s="15">
        <v>8660.9</v>
      </c>
      <c r="G12" s="17">
        <f t="shared" si="1"/>
        <v>1</v>
      </c>
      <c r="H12" s="14">
        <v>85676.6</v>
      </c>
      <c r="I12" s="15">
        <v>55311.9</v>
      </c>
      <c r="J12" s="17">
        <f t="shared" si="2"/>
        <v>0.64558934411496249</v>
      </c>
      <c r="K12" s="14">
        <v>152.30000000000001</v>
      </c>
      <c r="L12" s="15">
        <v>123.3</v>
      </c>
      <c r="M12" s="17">
        <f t="shared" si="3"/>
        <v>0.80958634274458297</v>
      </c>
      <c r="N12" s="14">
        <v>241.6</v>
      </c>
      <c r="O12" s="15">
        <v>225.9</v>
      </c>
      <c r="P12" s="17">
        <f t="shared" si="4"/>
        <v>0.9350165562913908</v>
      </c>
      <c r="Q12" s="14">
        <v>97291.7</v>
      </c>
      <c r="R12" s="15">
        <v>67139.199999999997</v>
      </c>
      <c r="S12" s="17">
        <f t="shared" si="5"/>
        <v>0.69008147663161401</v>
      </c>
      <c r="T12" s="14">
        <v>99490.6</v>
      </c>
      <c r="U12" s="15">
        <v>65156.800000000003</v>
      </c>
      <c r="V12" s="17">
        <f t="shared" si="6"/>
        <v>0.65490408139060374</v>
      </c>
    </row>
    <row r="13" spans="1:22" ht="32.25" thickBot="1" x14ac:dyDescent="0.3">
      <c r="A13" s="13" t="s">
        <v>14</v>
      </c>
      <c r="B13" s="14">
        <v>1513.8</v>
      </c>
      <c r="C13" s="15">
        <v>1396.2</v>
      </c>
      <c r="D13" s="17">
        <f t="shared" si="0"/>
        <v>0.92231470471660726</v>
      </c>
      <c r="E13" s="14">
        <v>5439.9</v>
      </c>
      <c r="F13" s="15">
        <v>5439.9</v>
      </c>
      <c r="G13" s="17">
        <f t="shared" si="1"/>
        <v>1</v>
      </c>
      <c r="H13" s="14">
        <v>300</v>
      </c>
      <c r="I13" s="15">
        <v>300</v>
      </c>
      <c r="J13" s="17">
        <f t="shared" si="2"/>
        <v>1</v>
      </c>
      <c r="K13" s="14">
        <v>202.2</v>
      </c>
      <c r="L13" s="15">
        <v>148.30000000000001</v>
      </c>
      <c r="M13" s="17">
        <f t="shared" si="3"/>
        <v>0.73343224530168161</v>
      </c>
      <c r="N13" s="14">
        <v>41.2</v>
      </c>
      <c r="O13" s="15">
        <v>36.6</v>
      </c>
      <c r="P13" s="17">
        <f t="shared" si="4"/>
        <v>0.88834951456310673</v>
      </c>
      <c r="Q13" s="14">
        <v>7497.1</v>
      </c>
      <c r="R13" s="15">
        <v>7321</v>
      </c>
      <c r="S13" s="17">
        <f t="shared" si="5"/>
        <v>0.97651091755478781</v>
      </c>
      <c r="T13" s="14">
        <v>8285.7999999999993</v>
      </c>
      <c r="U13" s="15">
        <v>6272.8</v>
      </c>
      <c r="V13" s="17">
        <f t="shared" si="6"/>
        <v>0.75705423736995836</v>
      </c>
    </row>
    <row r="14" spans="1:22" ht="53.25" customHeight="1" thickBot="1" x14ac:dyDescent="0.3">
      <c r="A14" s="18" t="s">
        <v>15</v>
      </c>
      <c r="B14" s="19">
        <f>SUM(B7:B13)</f>
        <v>28356</v>
      </c>
      <c r="C14" s="20">
        <f>SUM(C7:C13)</f>
        <v>25220.400000000001</v>
      </c>
      <c r="D14" s="21">
        <f t="shared" si="0"/>
        <v>0.8894202285230639</v>
      </c>
      <c r="E14" s="25">
        <f>SUM(E7:E13)</f>
        <v>60654.100000000006</v>
      </c>
      <c r="F14" s="26">
        <f>SUM(F7:F13)</f>
        <v>60654.100000000006</v>
      </c>
      <c r="G14" s="24">
        <f t="shared" si="1"/>
        <v>1</v>
      </c>
      <c r="H14" s="22">
        <f>SUM(H7:H13)</f>
        <v>145590.39999999999</v>
      </c>
      <c r="I14" s="23">
        <f>SUM(I7:I13)</f>
        <v>103831.6</v>
      </c>
      <c r="J14" s="24">
        <f t="shared" si="2"/>
        <v>0.71317614348198788</v>
      </c>
      <c r="K14" s="22">
        <f>SUM(K7:K13)</f>
        <v>1543.2</v>
      </c>
      <c r="L14" s="23">
        <f>SUM(L7:L13)</f>
        <v>1227.8</v>
      </c>
      <c r="M14" s="24">
        <f t="shared" si="3"/>
        <v>0.79561949196474857</v>
      </c>
      <c r="N14" s="22">
        <f>SUM(N7:N13)</f>
        <v>1592.8</v>
      </c>
      <c r="O14" s="23">
        <f>SUM(O7:O13)</f>
        <v>1479.8</v>
      </c>
      <c r="P14" s="24">
        <f t="shared" si="4"/>
        <v>0.92905575087895531</v>
      </c>
      <c r="Q14" s="22">
        <f>SUM(Q7:Q13)</f>
        <v>237981.49999999997</v>
      </c>
      <c r="R14" s="23">
        <f>SUM(R7:R13)</f>
        <v>192653.7</v>
      </c>
      <c r="S14" s="24">
        <f t="shared" si="5"/>
        <v>0.80953225355752456</v>
      </c>
      <c r="T14" s="22">
        <f>SUM(T7:T13)</f>
        <v>252139.1</v>
      </c>
      <c r="U14" s="23">
        <f>SUM(U7:U13)</f>
        <v>182372.8</v>
      </c>
      <c r="V14" s="27">
        <f t="shared" si="6"/>
        <v>0.72330233589316362</v>
      </c>
    </row>
    <row r="15" spans="1:22" ht="48" thickBot="1" x14ac:dyDescent="0.3">
      <c r="A15" s="31" t="s">
        <v>21</v>
      </c>
      <c r="B15" s="32">
        <v>53050.8</v>
      </c>
      <c r="C15" s="36">
        <v>43384.800000000003</v>
      </c>
      <c r="D15" s="37">
        <f t="shared" si="0"/>
        <v>0.81779728109660932</v>
      </c>
      <c r="E15" s="33">
        <v>160018.70000000001</v>
      </c>
      <c r="F15" s="34">
        <v>141588</v>
      </c>
      <c r="G15" s="27">
        <f t="shared" si="1"/>
        <v>0.88482158647708042</v>
      </c>
      <c r="H15" s="33">
        <v>141286.9</v>
      </c>
      <c r="I15" s="34">
        <v>57245.7</v>
      </c>
      <c r="J15" s="27">
        <f t="shared" si="2"/>
        <v>0.40517344495491087</v>
      </c>
      <c r="K15" s="33">
        <v>345602.2</v>
      </c>
      <c r="L15" s="34">
        <v>305206.40000000002</v>
      </c>
      <c r="M15" s="27">
        <f t="shared" si="3"/>
        <v>0.88311474869083595</v>
      </c>
      <c r="N15" s="33">
        <v>15797.2</v>
      </c>
      <c r="O15" s="34">
        <v>13227.8</v>
      </c>
      <c r="P15" s="27">
        <f>IF(N15=0,"-",O15/N15)</f>
        <v>0.83735092294837055</v>
      </c>
      <c r="Q15" s="33">
        <v>715743.5</v>
      </c>
      <c r="R15" s="34">
        <v>560296</v>
      </c>
      <c r="S15" s="24">
        <f t="shared" si="5"/>
        <v>0.78281674929636103</v>
      </c>
      <c r="T15" s="33">
        <v>722210.6</v>
      </c>
      <c r="U15" s="34">
        <v>549583.19999999995</v>
      </c>
      <c r="V15" s="27">
        <f t="shared" si="6"/>
        <v>0.76097359966746536</v>
      </c>
    </row>
    <row r="16" spans="1:22" ht="32.25" thickBot="1" x14ac:dyDescent="0.3">
      <c r="A16" s="28" t="s">
        <v>17</v>
      </c>
      <c r="B16" s="38">
        <v>81406.2</v>
      </c>
      <c r="C16" s="40">
        <v>68605.100000000006</v>
      </c>
      <c r="D16" s="37">
        <f t="shared" si="0"/>
        <v>0.84275030648771232</v>
      </c>
      <c r="E16" s="38">
        <v>160018.70000000001</v>
      </c>
      <c r="F16" s="40">
        <v>141588</v>
      </c>
      <c r="G16" s="37">
        <f t="shared" si="1"/>
        <v>0.88482158647708042</v>
      </c>
      <c r="H16" s="38">
        <v>286877.3</v>
      </c>
      <c r="I16" s="40">
        <v>161077.29999999999</v>
      </c>
      <c r="J16" s="37">
        <f t="shared" si="2"/>
        <v>0.56148499724446654</v>
      </c>
      <c r="K16" s="38">
        <v>347145.4</v>
      </c>
      <c r="L16" s="40">
        <v>306434.2</v>
      </c>
      <c r="M16" s="37">
        <f t="shared" si="3"/>
        <v>0.8827257973172048</v>
      </c>
      <c r="N16" s="38">
        <v>14767.4</v>
      </c>
      <c r="O16" s="40">
        <v>12262.6</v>
      </c>
      <c r="P16" s="37">
        <f>IF(N16=0,"-",O16/N16)</f>
        <v>0.83038314124355006</v>
      </c>
      <c r="Q16" s="38">
        <v>890447.7</v>
      </c>
      <c r="R16" s="39">
        <v>689850.7</v>
      </c>
      <c r="S16" s="24">
        <f t="shared" si="5"/>
        <v>0.77472343406580757</v>
      </c>
      <c r="T16" s="38">
        <v>911072.4</v>
      </c>
      <c r="U16" s="40">
        <v>668857</v>
      </c>
      <c r="V16" s="24">
        <f t="shared" si="6"/>
        <v>0.73414253356813353</v>
      </c>
    </row>
  </sheetData>
  <mergeCells count="10">
    <mergeCell ref="A4:A5"/>
    <mergeCell ref="B4:D4"/>
    <mergeCell ref="E4:G4"/>
    <mergeCell ref="H4:J4"/>
    <mergeCell ref="N4:P4"/>
    <mergeCell ref="Q4:S4"/>
    <mergeCell ref="T4:V4"/>
    <mergeCell ref="B1:U1"/>
    <mergeCell ref="B2:U2"/>
    <mergeCell ref="K4:M4"/>
  </mergeCells>
  <pageMargins left="0.51181102362204722" right="0.11811023622047245" top="0.35433070866141736" bottom="0.15748031496062992" header="0.31496062992125984" footer="0.31496062992125984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2022-12-15T04:11:55Z</dcterms:modified>
</cp:coreProperties>
</file>