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<sst xmlns="http://schemas.openxmlformats.org/spreadsheetml/2006/main" count="42" uniqueCount="24">
  <si>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</si>
  <si>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</si>
  <si>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</si>
  <si>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</si>
  <si>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</si>
  <si>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</si>
  <si>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</si>
  <si>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</si>
  <si>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</si>
  <si>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</si>
  <si>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</si>
  <si>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</si>
  <si>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</si>
  <si>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</si>
  <si>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</si>
  <si>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</si>
  <si>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Годовой план</t>
  </si>
  <si>
    <t>Консолидированный бюджет</t>
  </si>
  <si>
    <t>тыс. рублей</t>
  </si>
  <si>
    <t>на 01.04.2023 (по месячным отчетам)</t>
  </si>
  <si>
    <t>Исполнено на 01.04.2023</t>
  </si>
  <si>
    <t xml:space="preserve">СПРАВКА ОБ ИСПОЛНЕНИИ БЮДЖЕТОВ МУНИЦИПАЛЬНЫХ ОБРАЗОВАНИЙ БАЛАГАНСКОГО РАЙОНА </t>
  </si>
  <si>
    <t>Дотации</t>
  </si>
  <si>
    <t>Муниципальное образование Балаганский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</si>
</sst>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A16" sqref="A16"/>
    </sheetView>
  </sheetViews>
  <sheetFormatPr defaultRowHeight="15" x14ac:dyDescent="0.25"/>
  <cols>
    <col min="1" max="1" width="17.57031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x14ac:dyDescent="0.25">
      <c r="B2" s="49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18</v>
      </c>
    </row>
    <row r="4" spans="1:22" ht="59.25" customHeight="1" thickBot="1" x14ac:dyDescent="0.3">
      <c r="A4" s="50" t="s">
        <v>0</v>
      </c>
      <c r="B4" s="52" t="s">
        <v>1</v>
      </c>
      <c r="C4" s="53"/>
      <c r="D4" s="53"/>
      <c r="E4" s="54" t="s">
        <v>22</v>
      </c>
      <c r="F4" s="55"/>
      <c r="G4" s="56"/>
      <c r="H4" s="46" t="s">
        <v>2</v>
      </c>
      <c r="I4" s="46"/>
      <c r="J4" s="46"/>
      <c r="K4" s="42" t="s">
        <v>3</v>
      </c>
      <c r="L4" s="43"/>
      <c r="M4" s="43"/>
      <c r="N4" s="54" t="s">
        <v>4</v>
      </c>
      <c r="O4" s="55"/>
      <c r="P4" s="55"/>
      <c r="Q4" s="42" t="s">
        <v>5</v>
      </c>
      <c r="R4" s="43"/>
      <c r="S4" s="44"/>
      <c r="T4" s="45" t="s">
        <v>6</v>
      </c>
      <c r="U4" s="46"/>
      <c r="V4" s="47"/>
    </row>
    <row r="5" spans="1:22" ht="45.75" thickBot="1" x14ac:dyDescent="0.3">
      <c r="A5" s="51"/>
      <c r="B5" s="1" t="s">
        <v>16</v>
      </c>
      <c r="C5" s="2" t="s">
        <v>20</v>
      </c>
      <c r="D5" s="3" t="s">
        <v>7</v>
      </c>
      <c r="E5" s="1" t="s">
        <v>16</v>
      </c>
      <c r="F5" s="41" t="s">
        <v>20</v>
      </c>
      <c r="G5" s="3" t="s">
        <v>7</v>
      </c>
      <c r="H5" s="1" t="s">
        <v>16</v>
      </c>
      <c r="I5" s="41" t="s">
        <v>20</v>
      </c>
      <c r="J5" s="4" t="s">
        <v>7</v>
      </c>
      <c r="K5" s="1" t="s">
        <v>16</v>
      </c>
      <c r="L5" s="41" t="s">
        <v>20</v>
      </c>
      <c r="M5" s="4" t="s">
        <v>7</v>
      </c>
      <c r="N5" s="1" t="s">
        <v>16</v>
      </c>
      <c r="O5" s="41" t="s">
        <v>20</v>
      </c>
      <c r="P5" s="4" t="s">
        <v>7</v>
      </c>
      <c r="Q5" s="1" t="s">
        <v>16</v>
      </c>
      <c r="R5" s="41" t="s">
        <v>20</v>
      </c>
      <c r="S5" s="4" t="s">
        <v>7</v>
      </c>
      <c r="T5" s="1" t="s">
        <v>16</v>
      </c>
      <c r="U5" s="41" t="s">
        <v>20</v>
      </c>
      <c r="V5" s="5" t="s">
        <v>7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8</v>
      </c>
      <c r="B7" s="14">
        <v>15043</v>
      </c>
      <c r="C7" s="15">
        <v>3770.7</v>
      </c>
      <c r="D7" s="16">
        <f t="shared" ref="D7:D16" si="0">IF(B7=0,"-",C7/B7)</f>
        <v>0.25066143721332179</v>
      </c>
      <c r="E7" s="14">
        <v>12168.6</v>
      </c>
      <c r="F7" s="15">
        <v>3042</v>
      </c>
      <c r="G7" s="16">
        <f t="shared" ref="G7:G16" si="1">IF(E7=0,"-",F7/E7)</f>
        <v>0.24998767319165721</v>
      </c>
      <c r="H7" s="14">
        <v>78816</v>
      </c>
      <c r="I7" s="15">
        <v>0</v>
      </c>
      <c r="J7" s="16">
        <f t="shared" ref="J7:J16" si="2">IF(H7=0,"-",I7/H7)</f>
        <v>0</v>
      </c>
      <c r="K7" s="14">
        <v>484</v>
      </c>
      <c r="L7" s="15">
        <v>104.7</v>
      </c>
      <c r="M7" s="16">
        <f t="shared" ref="M7:M16" si="3">IF(K7=0,"-",L7/K7)</f>
        <v>0.21632231404958679</v>
      </c>
      <c r="N7" s="14">
        <v>387.9</v>
      </c>
      <c r="O7" s="15">
        <v>97</v>
      </c>
      <c r="P7" s="16">
        <f t="shared" ref="P7:P14" si="4">IF(N7=0,"-",O7/N7)</f>
        <v>0.25006444960041252</v>
      </c>
      <c r="Q7" s="14">
        <v>106909.5</v>
      </c>
      <c r="R7" s="15">
        <v>7014.3</v>
      </c>
      <c r="S7" s="16">
        <f t="shared" ref="S7:S16" si="5">IF(Q7=0,"-",R7/Q7)</f>
        <v>6.5609697922074273E-2</v>
      </c>
      <c r="T7" s="14">
        <v>107661.5</v>
      </c>
      <c r="U7" s="15">
        <v>6702.9</v>
      </c>
      <c r="V7" s="16">
        <f t="shared" ref="V7:V16" si="6">IF(T7=0,"-",U7/T7)</f>
        <v>6.2259024813884255E-2</v>
      </c>
    </row>
    <row r="8" spans="1:22" ht="15.75" x14ac:dyDescent="0.25">
      <c r="A8" s="13" t="s">
        <v>9</v>
      </c>
      <c r="B8" s="14">
        <v>2214.4</v>
      </c>
      <c r="C8" s="15">
        <v>362.4</v>
      </c>
      <c r="D8" s="16">
        <f t="shared" si="0"/>
        <v>0.16365606936416183</v>
      </c>
      <c r="E8" s="14">
        <v>6123.5</v>
      </c>
      <c r="F8" s="15">
        <v>1531</v>
      </c>
      <c r="G8" s="16">
        <f t="shared" si="1"/>
        <v>0.25002041316240714</v>
      </c>
      <c r="H8" s="14">
        <v>1815.5</v>
      </c>
      <c r="I8" s="15">
        <v>0</v>
      </c>
      <c r="J8" s="16">
        <f t="shared" si="2"/>
        <v>0</v>
      </c>
      <c r="K8" s="14">
        <v>223.5</v>
      </c>
      <c r="L8" s="15">
        <v>55.7</v>
      </c>
      <c r="M8" s="16">
        <f t="shared" si="3"/>
        <v>0.24921700223713647</v>
      </c>
      <c r="N8" s="14">
        <v>64.7</v>
      </c>
      <c r="O8" s="15">
        <v>16.100000000000001</v>
      </c>
      <c r="P8" s="16">
        <f t="shared" si="4"/>
        <v>0.24884080370942815</v>
      </c>
      <c r="Q8" s="14">
        <v>10441.5</v>
      </c>
      <c r="R8" s="15">
        <v>1965.2</v>
      </c>
      <c r="S8" s="16">
        <f t="shared" si="5"/>
        <v>0.18821050615333046</v>
      </c>
      <c r="T8" s="14">
        <v>11403</v>
      </c>
      <c r="U8" s="15">
        <v>2299.1999999999998</v>
      </c>
      <c r="V8" s="16">
        <f t="shared" si="6"/>
        <v>0.20163114969744803</v>
      </c>
    </row>
    <row r="9" spans="1:22" ht="15.75" x14ac:dyDescent="0.25">
      <c r="A9" s="13" t="s">
        <v>10</v>
      </c>
      <c r="B9" s="14">
        <v>2305.3000000000002</v>
      </c>
      <c r="C9" s="15">
        <v>486.5</v>
      </c>
      <c r="D9" s="16">
        <f t="shared" si="0"/>
        <v>0.21103544007287553</v>
      </c>
      <c r="E9" s="14">
        <v>8670.6</v>
      </c>
      <c r="F9" s="15">
        <v>2167.5</v>
      </c>
      <c r="G9" s="16">
        <f>IF(E9=0,"-",F9/E9)</f>
        <v>0.24998270015915852</v>
      </c>
      <c r="H9" s="14">
        <v>400</v>
      </c>
      <c r="I9" s="15">
        <v>0</v>
      </c>
      <c r="J9" s="16">
        <f t="shared" si="2"/>
        <v>0</v>
      </c>
      <c r="K9" s="14">
        <v>223.5</v>
      </c>
      <c r="L9" s="15">
        <v>50.3</v>
      </c>
      <c r="M9" s="16">
        <f t="shared" si="3"/>
        <v>0.2250559284116331</v>
      </c>
      <c r="N9" s="14">
        <v>88.2</v>
      </c>
      <c r="O9" s="15">
        <v>22</v>
      </c>
      <c r="P9" s="16">
        <f t="shared" si="4"/>
        <v>0.24943310657596371</v>
      </c>
      <c r="Q9" s="14">
        <v>11687.6</v>
      </c>
      <c r="R9" s="15">
        <v>2726.4</v>
      </c>
      <c r="S9" s="16">
        <f t="shared" si="5"/>
        <v>0.23327287039255279</v>
      </c>
      <c r="T9" s="14">
        <v>12987.9</v>
      </c>
      <c r="U9" s="15">
        <v>2484.1</v>
      </c>
      <c r="V9" s="16">
        <f t="shared" si="6"/>
        <v>0.19126263676190916</v>
      </c>
    </row>
    <row r="10" spans="1:22" ht="31.5" x14ac:dyDescent="0.25">
      <c r="A10" s="13" t="s">
        <v>11</v>
      </c>
      <c r="B10" s="14">
        <v>2207.4</v>
      </c>
      <c r="C10" s="15">
        <v>672.1</v>
      </c>
      <c r="D10" s="16">
        <f t="shared" si="0"/>
        <v>0.30447585394581861</v>
      </c>
      <c r="E10" s="14">
        <v>7626.2</v>
      </c>
      <c r="F10" s="15">
        <v>1906.5</v>
      </c>
      <c r="G10" s="16">
        <f t="shared" si="1"/>
        <v>0.24999344365476908</v>
      </c>
      <c r="H10" s="14">
        <v>1910.8</v>
      </c>
      <c r="I10" s="15">
        <v>0</v>
      </c>
      <c r="J10" s="16">
        <f t="shared" si="2"/>
        <v>0</v>
      </c>
      <c r="K10" s="14">
        <v>223.5</v>
      </c>
      <c r="L10" s="15">
        <v>38</v>
      </c>
      <c r="M10" s="16">
        <f t="shared" si="3"/>
        <v>0.17002237136465326</v>
      </c>
      <c r="N10" s="14">
        <v>146.9</v>
      </c>
      <c r="O10" s="15">
        <v>36.700000000000003</v>
      </c>
      <c r="P10" s="16">
        <f t="shared" si="4"/>
        <v>0.24982981620149763</v>
      </c>
      <c r="Q10" s="14">
        <v>12114.8</v>
      </c>
      <c r="R10" s="15">
        <v>2653.3</v>
      </c>
      <c r="S10" s="16">
        <f t="shared" si="5"/>
        <v>0.21901310793409717</v>
      </c>
      <c r="T10" s="14">
        <v>13747.7</v>
      </c>
      <c r="U10" s="15">
        <v>2348.1</v>
      </c>
      <c r="V10" s="16">
        <f t="shared" si="6"/>
        <v>0.17079947918560923</v>
      </c>
    </row>
    <row r="11" spans="1:22" ht="31.5" x14ac:dyDescent="0.25">
      <c r="A11" s="13" t="s">
        <v>12</v>
      </c>
      <c r="B11" s="14">
        <v>1889.6</v>
      </c>
      <c r="C11" s="15">
        <v>386.7</v>
      </c>
      <c r="D11" s="16">
        <f t="shared" si="0"/>
        <v>0.20464648602878915</v>
      </c>
      <c r="E11" s="14">
        <v>10049.4</v>
      </c>
      <c r="F11" s="15">
        <v>2511.1999999999998</v>
      </c>
      <c r="G11" s="16">
        <f t="shared" si="1"/>
        <v>0.24988556530738151</v>
      </c>
      <c r="H11" s="14">
        <v>400</v>
      </c>
      <c r="I11" s="15">
        <v>0</v>
      </c>
      <c r="J11" s="16">
        <f t="shared" si="2"/>
        <v>0</v>
      </c>
      <c r="K11" s="14">
        <v>223.5</v>
      </c>
      <c r="L11" s="15">
        <v>55.7</v>
      </c>
      <c r="M11" s="16">
        <f t="shared" si="3"/>
        <v>0.24921700223713647</v>
      </c>
      <c r="N11" s="14">
        <v>146.9</v>
      </c>
      <c r="O11" s="15">
        <v>36.700000000000003</v>
      </c>
      <c r="P11" s="16">
        <f t="shared" si="4"/>
        <v>0.24982981620149763</v>
      </c>
      <c r="Q11" s="14">
        <v>12709.5</v>
      </c>
      <c r="R11" s="15">
        <v>2990.3</v>
      </c>
      <c r="S11" s="16">
        <f t="shared" si="5"/>
        <v>0.23528069554270428</v>
      </c>
      <c r="T11" s="14">
        <v>16389.2</v>
      </c>
      <c r="U11" s="15">
        <v>2846.2</v>
      </c>
      <c r="V11" s="16">
        <f t="shared" si="6"/>
        <v>0.17366314402167279</v>
      </c>
    </row>
    <row r="12" spans="1:22" ht="31.5" x14ac:dyDescent="0.25">
      <c r="A12" s="13" t="s">
        <v>13</v>
      </c>
      <c r="B12" s="14">
        <v>2449.1999999999998</v>
      </c>
      <c r="C12" s="15">
        <v>420.1</v>
      </c>
      <c r="D12" s="17">
        <f t="shared" si="0"/>
        <v>0.17152539604768907</v>
      </c>
      <c r="E12" s="14">
        <v>8370.4</v>
      </c>
      <c r="F12" s="15">
        <v>2092.6</v>
      </c>
      <c r="G12" s="17">
        <f t="shared" si="1"/>
        <v>0.25</v>
      </c>
      <c r="H12" s="14">
        <v>73845.600000000006</v>
      </c>
      <c r="I12" s="15">
        <v>0</v>
      </c>
      <c r="J12" s="17">
        <f t="shared" si="2"/>
        <v>0</v>
      </c>
      <c r="K12" s="14">
        <v>174.4</v>
      </c>
      <c r="L12" s="15">
        <v>42.4</v>
      </c>
      <c r="M12" s="17">
        <f t="shared" si="3"/>
        <v>0.24311926605504586</v>
      </c>
      <c r="N12" s="14">
        <v>141.1</v>
      </c>
      <c r="O12" s="15">
        <v>35.200000000000003</v>
      </c>
      <c r="P12" s="17">
        <f t="shared" si="4"/>
        <v>0.24946846208362866</v>
      </c>
      <c r="Q12" s="14">
        <v>84980.7</v>
      </c>
      <c r="R12" s="15">
        <v>2590.3000000000002</v>
      </c>
      <c r="S12" s="17">
        <f t="shared" si="5"/>
        <v>3.0481038635831435E-2</v>
      </c>
      <c r="T12" s="14">
        <v>87805.2</v>
      </c>
      <c r="U12" s="15">
        <v>2339.4</v>
      </c>
      <c r="V12" s="17">
        <f t="shared" si="6"/>
        <v>2.6643068975413759E-2</v>
      </c>
    </row>
    <row r="13" spans="1:22" ht="32.25" thickBot="1" x14ac:dyDescent="0.3">
      <c r="A13" s="13" t="s">
        <v>14</v>
      </c>
      <c r="B13" s="14">
        <v>1484</v>
      </c>
      <c r="C13" s="15">
        <v>205.8</v>
      </c>
      <c r="D13" s="17">
        <f t="shared" si="0"/>
        <v>0.13867924528301886</v>
      </c>
      <c r="E13" s="14">
        <v>5749.4</v>
      </c>
      <c r="F13" s="15">
        <v>1737.4</v>
      </c>
      <c r="G13" s="17">
        <f t="shared" si="1"/>
        <v>0.30218805440567714</v>
      </c>
      <c r="H13" s="14">
        <v>300</v>
      </c>
      <c r="I13" s="15">
        <v>0</v>
      </c>
      <c r="J13" s="17">
        <f t="shared" si="2"/>
        <v>0</v>
      </c>
      <c r="K13" s="14">
        <v>174.4</v>
      </c>
      <c r="L13" s="15">
        <v>43</v>
      </c>
      <c r="M13" s="17">
        <f t="shared" si="3"/>
        <v>0.24655963302752293</v>
      </c>
      <c r="N13" s="14">
        <v>41.2</v>
      </c>
      <c r="O13" s="15">
        <v>10.3</v>
      </c>
      <c r="P13" s="17">
        <f t="shared" si="4"/>
        <v>0.25</v>
      </c>
      <c r="Q13" s="14">
        <v>7748.9</v>
      </c>
      <c r="R13" s="15">
        <v>1996.5</v>
      </c>
      <c r="S13" s="17">
        <f t="shared" si="5"/>
        <v>0.25764947282840145</v>
      </c>
      <c r="T13" s="14">
        <v>7823.2</v>
      </c>
      <c r="U13" s="15">
        <v>2337.5</v>
      </c>
      <c r="V13" s="17">
        <f t="shared" si="6"/>
        <v>0.29879077615298089</v>
      </c>
    </row>
    <row r="14" spans="1:22" ht="53.25" customHeight="1" thickBot="1" x14ac:dyDescent="0.3">
      <c r="A14" s="18" t="s">
        <v>15</v>
      </c>
      <c r="B14" s="19">
        <f>SUM(B7:B13)</f>
        <v>27592.9</v>
      </c>
      <c r="C14" s="20">
        <f>SUM(C7:C13)</f>
        <v>6304.3</v>
      </c>
      <c r="D14" s="21">
        <f t="shared" si="0"/>
        <v>0.22847544114609192</v>
      </c>
      <c r="E14" s="25">
        <f>SUM(E7:E13)</f>
        <v>58758.1</v>
      </c>
      <c r="F14" s="26">
        <f>SUM(F7:F13)</f>
        <v>14988.2</v>
      </c>
      <c r="G14" s="24">
        <f t="shared" si="1"/>
        <v>0.25508312896434704</v>
      </c>
      <c r="H14" s="22">
        <f>SUM(H7:H13)</f>
        <v>157487.90000000002</v>
      </c>
      <c r="I14" s="23">
        <f>SUM(I7:I13)</f>
        <v>0</v>
      </c>
      <c r="J14" s="24">
        <f t="shared" si="2"/>
        <v>0</v>
      </c>
      <c r="K14" s="22">
        <f>SUM(K7:K13)</f>
        <v>1726.8000000000002</v>
      </c>
      <c r="L14" s="23">
        <f>SUM(L7:L13)</f>
        <v>389.79999999999995</v>
      </c>
      <c r="M14" s="24">
        <f t="shared" si="3"/>
        <v>0.2257354644429001</v>
      </c>
      <c r="N14" s="22">
        <f>SUM(N7:N13)</f>
        <v>1016.9</v>
      </c>
      <c r="O14" s="23">
        <f>SUM(O7:O13)</f>
        <v>254</v>
      </c>
      <c r="P14" s="24">
        <f t="shared" si="4"/>
        <v>0.24977873930573311</v>
      </c>
      <c r="Q14" s="22">
        <f>SUM(Q7:Q13)</f>
        <v>246592.49999999997</v>
      </c>
      <c r="R14" s="23">
        <f>SUM(R7:R13)</f>
        <v>21936.3</v>
      </c>
      <c r="S14" s="24">
        <f t="shared" si="5"/>
        <v>8.8957693360503673E-2</v>
      </c>
      <c r="T14" s="22">
        <f>SUM(T7:T13)</f>
        <v>257817.7</v>
      </c>
      <c r="U14" s="23">
        <f>SUM(U7:U13)</f>
        <v>21357.4</v>
      </c>
      <c r="V14" s="27">
        <f t="shared" si="6"/>
        <v>8.2839153401802909E-2</v>
      </c>
    </row>
    <row r="15" spans="1:22" ht="63.75" thickBot="1" x14ac:dyDescent="0.3">
      <c r="A15" s="31" t="s">
        <v>23</v>
      </c>
      <c r="B15" s="32">
        <v>56252.2</v>
      </c>
      <c r="C15" s="36">
        <v>8342.5</v>
      </c>
      <c r="D15" s="37">
        <f t="shared" si="0"/>
        <v>0.14830531072562497</v>
      </c>
      <c r="E15" s="33">
        <v>161148.29999999999</v>
      </c>
      <c r="F15" s="34">
        <v>40287.1</v>
      </c>
      <c r="G15" s="27">
        <f t="shared" si="1"/>
        <v>0.25000015513660401</v>
      </c>
      <c r="H15" s="33">
        <v>155775.9</v>
      </c>
      <c r="I15" s="34">
        <v>8566.2999999999993</v>
      </c>
      <c r="J15" s="27">
        <f t="shared" si="2"/>
        <v>5.499117642716235E-2</v>
      </c>
      <c r="K15" s="33">
        <v>363909.5</v>
      </c>
      <c r="L15" s="34">
        <v>80111.100000000006</v>
      </c>
      <c r="M15" s="27">
        <f t="shared" si="3"/>
        <v>0.22014017221314641</v>
      </c>
      <c r="N15" s="33">
        <v>16973.599999999999</v>
      </c>
      <c r="O15" s="34">
        <v>3869.4</v>
      </c>
      <c r="P15" s="27">
        <f>IF(N15=0,"-",O15/N15)</f>
        <v>0.22796578215581847</v>
      </c>
      <c r="Q15" s="33">
        <v>754200.1</v>
      </c>
      <c r="R15" s="34">
        <v>141387</v>
      </c>
      <c r="S15" s="24">
        <f t="shared" si="5"/>
        <v>0.18746616448340434</v>
      </c>
      <c r="T15" s="33">
        <v>768729.5</v>
      </c>
      <c r="U15" s="34">
        <v>132557.79999999999</v>
      </c>
      <c r="V15" s="27">
        <f t="shared" si="6"/>
        <v>0.17243750890267642</v>
      </c>
    </row>
    <row r="16" spans="1:22" ht="32.25" thickBot="1" x14ac:dyDescent="0.3">
      <c r="A16" s="28" t="s">
        <v>17</v>
      </c>
      <c r="B16" s="38">
        <v>83844.600000000006</v>
      </c>
      <c r="C16" s="40">
        <v>14646.8</v>
      </c>
      <c r="D16" s="37">
        <f t="shared" si="0"/>
        <v>0.17468984287598721</v>
      </c>
      <c r="E16" s="38">
        <v>98868</v>
      </c>
      <c r="F16" s="40">
        <v>32956</v>
      </c>
      <c r="G16" s="37">
        <f t="shared" si="1"/>
        <v>0.33333333333333331</v>
      </c>
      <c r="H16" s="38">
        <v>253258.6</v>
      </c>
      <c r="I16" s="40">
        <v>9985.1</v>
      </c>
      <c r="J16" s="37">
        <f t="shared" si="2"/>
        <v>3.9426499238327938E-2</v>
      </c>
      <c r="K16" s="38">
        <v>295556.90000000002</v>
      </c>
      <c r="L16" s="40">
        <v>81686.5</v>
      </c>
      <c r="M16" s="37">
        <f t="shared" si="3"/>
        <v>0.27638163751210004</v>
      </c>
      <c r="N16" s="38">
        <v>13270</v>
      </c>
      <c r="O16" s="40">
        <v>2307.4</v>
      </c>
      <c r="P16" s="37">
        <f>IF(N16=0,"-",O16/N16)</f>
        <v>0.17388093443858327</v>
      </c>
      <c r="Q16" s="38">
        <v>939118.6</v>
      </c>
      <c r="R16" s="39">
        <v>146718.29999999999</v>
      </c>
      <c r="S16" s="24">
        <f t="shared" si="5"/>
        <v>0.15622978822909053</v>
      </c>
      <c r="T16" s="38">
        <v>964873.2</v>
      </c>
      <c r="U16" s="40">
        <v>137310.1</v>
      </c>
      <c r="V16" s="24">
        <f t="shared" si="6"/>
        <v>0.14230895831700996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2023-04-13T02:36:12Z</dcterms:modified>
</cp:coreProperties>
</file>