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C21842E-5744-4A3A-9121-D676D8580C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6" i="1" s="1"/>
  <c r="D47" i="1"/>
  <c r="D46" i="1" s="1"/>
  <c r="E44" i="1"/>
  <c r="D44" i="1"/>
  <c r="E43" i="1"/>
  <c r="E42" i="1" s="1"/>
  <c r="D43" i="1"/>
  <c r="D42" i="1"/>
  <c r="E41" i="1"/>
  <c r="D41" i="1"/>
  <c r="E40" i="1"/>
  <c r="E39" i="1" s="1"/>
  <c r="D40" i="1"/>
  <c r="D39" i="1" s="1"/>
  <c r="E38" i="1"/>
  <c r="D38" i="1"/>
  <c r="E37" i="1"/>
  <c r="D37" i="1"/>
  <c r="E36" i="1"/>
  <c r="D36" i="1"/>
  <c r="E35" i="1"/>
  <c r="E34" i="1" s="1"/>
  <c r="D35" i="1"/>
  <c r="E33" i="1"/>
  <c r="D33" i="1"/>
  <c r="E32" i="1"/>
  <c r="E31" i="1" s="1"/>
  <c r="D32" i="1"/>
  <c r="E30" i="1"/>
  <c r="D30" i="1"/>
  <c r="E29" i="1"/>
  <c r="D29" i="1"/>
  <c r="E28" i="1"/>
  <c r="D28" i="1"/>
  <c r="E27" i="1"/>
  <c r="D27" i="1"/>
  <c r="E26" i="1"/>
  <c r="D26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/>
  <c r="E17" i="1"/>
  <c r="D17" i="1"/>
  <c r="E16" i="1"/>
  <c r="E15" i="1" s="1"/>
  <c r="D16" i="1"/>
  <c r="D15" i="1" s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 l="1"/>
  <c r="D34" i="1"/>
  <c r="D24" i="1"/>
  <c r="E24" i="1"/>
  <c r="E48" i="1" s="1"/>
  <c r="D31" i="1"/>
  <c r="D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<sst xmlns="http://schemas.openxmlformats.org/spreadsheetml/2006/main" count="125" uniqueCount="66">
  <si>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</si>
  <si>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</si>
  <si>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</si>
  <si>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</si>
  <si>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</si>
  <si>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</si>
  <si>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</si>
  <si>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</si>
  <si>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</si>
  <si>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</si>
  <si>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</si>
  <si>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</si>
  <si>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</si>
  <si>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</si>
  <si>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</si>
  <si>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</si>
  <si>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</si>
  <si>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</si>
  <si>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</si>
  <si>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</si>
  <si>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</si>
  <si>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</si>
  <si>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</si>
  <si>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</si>
  <si>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</si>
  <si>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</si>
  <si>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</si>
  <si>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</si>
  <si>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</si>
  <si>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</si>
  <si>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</si>
  <si>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</si>
  <si>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</si>
  <si>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</si>
  <si>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</si>
  <si>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</si>
  <si>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</si>
  <si>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</si>
  <si>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</si>
  <si>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</si>
  <si>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</si>
  <si>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</si>
  <si>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</si>
  <si>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</si>
  <si>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</si>
  <si>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</si>
  <si>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</si>
  <si>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</si>
  <si>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</si>
  <si>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</si>
  <si>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</si>
  <si>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</si>
  <si>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</si>
  <si>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</si>
  <si>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</si>
  <si>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</si>
  <si>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</si>
  <si>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</si>
  <si>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</si>
  <si>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</si>
  <si>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</si>
  <si>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</si>
  <si>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</si>
  <si>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</si>
  <si>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</si>
  <si>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10.08.2021г. №7/2-РД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</si>
</sst>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96;&#1072;&#1073;&#1083;&#1086;&#1085;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"/>
      <sheetName val="6"/>
      <sheetName val="14"/>
    </sheetNames>
    <sheetDataSet>
      <sheetData sheetId="0">
        <row r="14">
          <cell r="G14">
            <v>6565.4</v>
          </cell>
          <cell r="H14">
            <v>6195.4</v>
          </cell>
        </row>
        <row r="46">
          <cell r="G46">
            <v>51</v>
          </cell>
          <cell r="H46">
            <v>0</v>
          </cell>
        </row>
        <row r="86">
          <cell r="G86">
            <v>40</v>
          </cell>
          <cell r="H86">
            <v>40</v>
          </cell>
        </row>
        <row r="93">
          <cell r="G93">
            <v>22129.5</v>
          </cell>
          <cell r="H93">
            <v>19907.7</v>
          </cell>
        </row>
        <row r="180">
          <cell r="G180">
            <v>11433.9</v>
          </cell>
          <cell r="H180">
            <v>11423.899999999998</v>
          </cell>
        </row>
        <row r="235">
          <cell r="G235">
            <v>65302.799999999996</v>
          </cell>
          <cell r="H235">
            <v>56281.7</v>
          </cell>
        </row>
        <row r="267">
          <cell r="G267">
            <v>209045.49999999997</v>
          </cell>
          <cell r="H267">
            <v>188801.4</v>
          </cell>
        </row>
        <row r="352">
          <cell r="G352">
            <v>7043.2</v>
          </cell>
          <cell r="H352">
            <v>10135.4</v>
          </cell>
        </row>
        <row r="374">
          <cell r="G374">
            <v>141.30000000000001</v>
          </cell>
          <cell r="H374">
            <v>141.30000000000001</v>
          </cell>
        </row>
        <row r="411">
          <cell r="G411">
            <v>625.29999999999995</v>
          </cell>
          <cell r="H411">
            <v>610.9</v>
          </cell>
        </row>
        <row r="430">
          <cell r="G430">
            <v>14670.900000000001</v>
          </cell>
          <cell r="H430">
            <v>10688.7</v>
          </cell>
        </row>
        <row r="520">
          <cell r="G520">
            <v>6784.9</v>
          </cell>
          <cell r="H520">
            <v>6784.9</v>
          </cell>
        </row>
        <row r="529">
          <cell r="G529">
            <v>9529.2000000000007</v>
          </cell>
          <cell r="H529">
            <v>9311.7000000000007</v>
          </cell>
        </row>
        <row r="558">
          <cell r="G558">
            <v>12791.7</v>
          </cell>
          <cell r="H558">
            <v>11075.5</v>
          </cell>
        </row>
        <row r="596">
          <cell r="G596">
            <v>92</v>
          </cell>
          <cell r="H596">
            <v>92</v>
          </cell>
        </row>
        <row r="612">
          <cell r="G612">
            <v>228.9</v>
          </cell>
          <cell r="H612">
            <v>476.4</v>
          </cell>
        </row>
        <row r="620">
          <cell r="G620">
            <v>38338</v>
          </cell>
          <cell r="H620">
            <v>36259.5</v>
          </cell>
        </row>
        <row r="638">
          <cell r="G638">
            <v>2583</v>
          </cell>
          <cell r="H638">
            <v>2583</v>
          </cell>
        </row>
        <row r="647">
          <cell r="G647">
            <v>26401.3</v>
          </cell>
          <cell r="H647">
            <v>27035.200000000001</v>
          </cell>
        </row>
        <row r="677">
          <cell r="G677">
            <v>25.5</v>
          </cell>
          <cell r="H677">
            <v>1</v>
          </cell>
        </row>
        <row r="684">
          <cell r="G684">
            <v>400</v>
          </cell>
          <cell r="H684">
            <v>400</v>
          </cell>
        </row>
        <row r="689">
          <cell r="G689">
            <v>11376</v>
          </cell>
          <cell r="H689">
            <v>10986</v>
          </cell>
        </row>
        <row r="814">
          <cell r="G814">
            <v>5222.8</v>
          </cell>
          <cell r="H814">
            <v>5741</v>
          </cell>
        </row>
        <row r="839">
          <cell r="G839">
            <v>17.399999999999999</v>
          </cell>
          <cell r="H839">
            <v>17.399999999999999</v>
          </cell>
        </row>
        <row r="852">
          <cell r="G852">
            <v>15</v>
          </cell>
          <cell r="H852">
            <v>15</v>
          </cell>
        </row>
        <row r="859">
          <cell r="G859">
            <v>1200</v>
          </cell>
          <cell r="H859">
            <v>1200</v>
          </cell>
        </row>
        <row r="866">
          <cell r="G866">
            <v>539.4</v>
          </cell>
          <cell r="H866">
            <v>539.4</v>
          </cell>
        </row>
        <row r="878">
          <cell r="G878">
            <v>141.69999999999999</v>
          </cell>
          <cell r="H878">
            <v>141.69999999999999</v>
          </cell>
        </row>
        <row r="904">
          <cell r="G904">
            <v>170.4</v>
          </cell>
          <cell r="H904">
            <v>170.4</v>
          </cell>
        </row>
        <row r="934">
          <cell r="G934">
            <v>3705</v>
          </cell>
          <cell r="H934">
            <v>3764</v>
          </cell>
        </row>
        <row r="941">
          <cell r="G941">
            <v>271.3</v>
          </cell>
          <cell r="H941">
            <v>271.3</v>
          </cell>
        </row>
        <row r="950">
          <cell r="G950">
            <v>1215.2</v>
          </cell>
          <cell r="H950">
            <v>1215.2</v>
          </cell>
        </row>
        <row r="972">
          <cell r="G972">
            <v>266.60000000000002</v>
          </cell>
          <cell r="H972">
            <v>266.60000000000002</v>
          </cell>
        </row>
        <row r="978">
          <cell r="G978">
            <v>16470.2</v>
          </cell>
          <cell r="H978">
            <v>221660</v>
          </cell>
        </row>
        <row r="991">
          <cell r="G991">
            <v>3057.8</v>
          </cell>
          <cell r="H991">
            <v>3057.8</v>
          </cell>
        </row>
        <row r="1012">
          <cell r="G1012">
            <v>576.70000000000005</v>
          </cell>
          <cell r="H1012">
            <v>577.70000000000005</v>
          </cell>
        </row>
        <row r="1038">
          <cell r="G1038">
            <v>5</v>
          </cell>
          <cell r="H1038">
            <v>5</v>
          </cell>
        </row>
        <row r="1046">
          <cell r="G1046">
            <v>4283.6000000000004</v>
          </cell>
          <cell r="H1046">
            <v>3362</v>
          </cell>
        </row>
        <row r="1076">
          <cell r="G1076">
            <v>20</v>
          </cell>
          <cell r="H107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17.28515625" style="15" customWidth="1"/>
    <col min="5" max="5" width="17.42578125" style="1" customWidth="1"/>
  </cols>
  <sheetData>
    <row r="1" spans="1:5" ht="131.25" customHeight="1" x14ac:dyDescent="0.25">
      <c r="B1" s="28" t="s">
        <v>65</v>
      </c>
      <c r="C1" s="28"/>
      <c r="D1" s="28"/>
      <c r="E1" s="28"/>
    </row>
    <row r="2" spans="1:5" ht="110.25" customHeight="1" x14ac:dyDescent="0.25">
      <c r="B2" s="26" t="s">
        <v>63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60</v>
      </c>
      <c r="B4" s="27"/>
      <c r="C4" s="27"/>
      <c r="D4" s="27"/>
      <c r="E4" s="27"/>
    </row>
    <row r="5" spans="1:5" x14ac:dyDescent="0.25">
      <c r="A5" s="16"/>
      <c r="B5" s="16"/>
      <c r="C5" s="16"/>
      <c r="D5" s="16"/>
      <c r="E5" s="17" t="s">
        <v>0</v>
      </c>
    </row>
    <row r="6" spans="1:5" ht="18" customHeight="1" x14ac:dyDescent="0.25">
      <c r="A6" s="22" t="s">
        <v>1</v>
      </c>
      <c r="B6" s="20" t="s">
        <v>64</v>
      </c>
      <c r="C6" s="20" t="s">
        <v>2</v>
      </c>
      <c r="D6" s="21" t="s">
        <v>61</v>
      </c>
      <c r="E6" s="21" t="s">
        <v>62</v>
      </c>
    </row>
    <row r="7" spans="1:5" x14ac:dyDescent="0.25">
      <c r="A7" s="3" t="s">
        <v>3</v>
      </c>
      <c r="B7" s="4" t="s">
        <v>4</v>
      </c>
      <c r="C7" s="4" t="s">
        <v>59</v>
      </c>
      <c r="D7" s="23">
        <f>SUM(D8:D14)</f>
        <v>67967</v>
      </c>
      <c r="E7" s="23">
        <f>SUM(E8:E14)</f>
        <v>65332.100000000006</v>
      </c>
    </row>
    <row r="8" spans="1:5" ht="45" x14ac:dyDescent="0.25">
      <c r="A8" s="5" t="s">
        <v>5</v>
      </c>
      <c r="B8" s="6" t="s">
        <v>4</v>
      </c>
      <c r="C8" s="6" t="s">
        <v>6</v>
      </c>
      <c r="D8" s="24">
        <f>SUM('[1]9'!G638)</f>
        <v>2583</v>
      </c>
      <c r="E8" s="24">
        <f>SUM('[1]9'!H638)</f>
        <v>2583</v>
      </c>
    </row>
    <row r="9" spans="1:5" ht="60" x14ac:dyDescent="0.25">
      <c r="A9" s="5" t="s">
        <v>7</v>
      </c>
      <c r="B9" s="6" t="s">
        <v>4</v>
      </c>
      <c r="C9" s="6" t="s">
        <v>8</v>
      </c>
      <c r="D9" s="24">
        <f>SUM('[1]9'!G1012)</f>
        <v>576.70000000000005</v>
      </c>
      <c r="E9" s="24">
        <f>SUM('[1]9'!H1012)</f>
        <v>577.70000000000005</v>
      </c>
    </row>
    <row r="10" spans="1:5" ht="60" x14ac:dyDescent="0.25">
      <c r="A10" s="5" t="s">
        <v>9</v>
      </c>
      <c r="B10" s="6" t="s">
        <v>4</v>
      </c>
      <c r="C10" s="6" t="s">
        <v>10</v>
      </c>
      <c r="D10" s="24">
        <f>SUM('[1]9'!G647)</f>
        <v>26401.3</v>
      </c>
      <c r="E10" s="24">
        <f>SUM('[1]9'!H647)</f>
        <v>27035.200000000001</v>
      </c>
    </row>
    <row r="11" spans="1:5" x14ac:dyDescent="0.25">
      <c r="A11" s="7" t="s">
        <v>11</v>
      </c>
      <c r="B11" s="6" t="s">
        <v>4</v>
      </c>
      <c r="C11" s="6" t="s">
        <v>12</v>
      </c>
      <c r="D11" s="24">
        <f>SUM('[1]9'!G677)</f>
        <v>25.5</v>
      </c>
      <c r="E11" s="24">
        <f>SUM('[1]9'!H677)</f>
        <v>1</v>
      </c>
    </row>
    <row r="12" spans="1:5" ht="45" x14ac:dyDescent="0.25">
      <c r="A12" s="5" t="s">
        <v>13</v>
      </c>
      <c r="B12" s="6" t="s">
        <v>4</v>
      </c>
      <c r="C12" s="6" t="s">
        <v>14</v>
      </c>
      <c r="D12" s="24">
        <f>SUM('[1]9'!G529+'[1]9'!G1046)</f>
        <v>13812.800000000001</v>
      </c>
      <c r="E12" s="24">
        <f>SUM('[1]9'!H1046+'[1]9'!H529)</f>
        <v>12673.7</v>
      </c>
    </row>
    <row r="13" spans="1:5" x14ac:dyDescent="0.25">
      <c r="A13" s="5" t="s">
        <v>15</v>
      </c>
      <c r="B13" s="6" t="s">
        <v>4</v>
      </c>
      <c r="C13" s="6" t="s">
        <v>16</v>
      </c>
      <c r="D13" s="24">
        <f>SUM('[1]9'!G684)</f>
        <v>400</v>
      </c>
      <c r="E13" s="24">
        <f>SUM('[1]9'!H684)</f>
        <v>400</v>
      </c>
    </row>
    <row r="14" spans="1:5" ht="17.25" customHeight="1" x14ac:dyDescent="0.25">
      <c r="A14" s="5" t="s">
        <v>17</v>
      </c>
      <c r="B14" s="6" t="s">
        <v>4</v>
      </c>
      <c r="C14" s="6" t="s">
        <v>18</v>
      </c>
      <c r="D14" s="24">
        <f>SUM('[1]9'!G558+'[1]9'!G689)</f>
        <v>24167.7</v>
      </c>
      <c r="E14" s="24">
        <f>SUM('[1]9'!H689+'[1]9'!H558)</f>
        <v>22061.5</v>
      </c>
    </row>
    <row r="15" spans="1:5" ht="30" x14ac:dyDescent="0.25">
      <c r="A15" s="3" t="s">
        <v>19</v>
      </c>
      <c r="B15" s="4" t="s">
        <v>8</v>
      </c>
      <c r="C15" s="4" t="s">
        <v>59</v>
      </c>
      <c r="D15" s="23">
        <f>SUM(D16:D17)</f>
        <v>5240.2</v>
      </c>
      <c r="E15" s="23">
        <f>SUM(E16:E17)</f>
        <v>5758.4</v>
      </c>
    </row>
    <row r="16" spans="1:5" ht="45" x14ac:dyDescent="0.25">
      <c r="A16" s="5" t="s">
        <v>20</v>
      </c>
      <c r="B16" s="4" t="s">
        <v>8</v>
      </c>
      <c r="C16" s="4" t="s">
        <v>21</v>
      </c>
      <c r="D16" s="23">
        <f>SUM('[1]9'!G814)</f>
        <v>5222.8</v>
      </c>
      <c r="E16" s="23">
        <f>SUM('[1]9'!H814)</f>
        <v>5741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23">
        <f>SUM('[1]9'!G839)</f>
        <v>17.399999999999999</v>
      </c>
      <c r="E17" s="23">
        <f>SUM('[1]9'!H839)</f>
        <v>17.399999999999999</v>
      </c>
    </row>
    <row r="18" spans="1:5" x14ac:dyDescent="0.25">
      <c r="A18" s="8" t="s">
        <v>24</v>
      </c>
      <c r="B18" s="9" t="s">
        <v>10</v>
      </c>
      <c r="C18" s="9" t="s">
        <v>59</v>
      </c>
      <c r="D18" s="25">
        <f>SUM(D19:D19)</f>
        <v>15</v>
      </c>
      <c r="E18" s="25">
        <f>SUM(E19:E19)</f>
        <v>15</v>
      </c>
    </row>
    <row r="19" spans="1:5" ht="17.25" customHeight="1" x14ac:dyDescent="0.25">
      <c r="A19" s="3" t="s">
        <v>25</v>
      </c>
      <c r="B19" s="9" t="s">
        <v>10</v>
      </c>
      <c r="C19" s="9" t="s">
        <v>26</v>
      </c>
      <c r="D19" s="25">
        <f>SUM('[1]9'!G852)</f>
        <v>15</v>
      </c>
      <c r="E19" s="25">
        <f>SUM('[1]9'!H852)</f>
        <v>15</v>
      </c>
    </row>
    <row r="20" spans="1:5" x14ac:dyDescent="0.25">
      <c r="A20" s="8" t="s">
        <v>27</v>
      </c>
      <c r="B20" s="9" t="s">
        <v>12</v>
      </c>
      <c r="C20" s="9" t="s">
        <v>59</v>
      </c>
      <c r="D20" s="25">
        <f>SUM(D21)</f>
        <v>1200</v>
      </c>
      <c r="E20" s="25">
        <f>SUM(E21)</f>
        <v>1200</v>
      </c>
    </row>
    <row r="21" spans="1:5" x14ac:dyDescent="0.25">
      <c r="A21" s="8" t="s">
        <v>28</v>
      </c>
      <c r="B21" s="9" t="s">
        <v>12</v>
      </c>
      <c r="C21" s="9" t="s">
        <v>4</v>
      </c>
      <c r="D21" s="25">
        <f>SUM('[1]9'!G859)</f>
        <v>1200</v>
      </c>
      <c r="E21" s="25">
        <f>SUM('[1]9'!H859)</f>
        <v>1200</v>
      </c>
    </row>
    <row r="22" spans="1:5" x14ac:dyDescent="0.25">
      <c r="A22" s="3" t="s">
        <v>29</v>
      </c>
      <c r="B22" s="4" t="s">
        <v>14</v>
      </c>
      <c r="C22" s="4" t="s">
        <v>59</v>
      </c>
      <c r="D22" s="23">
        <f>D23</f>
        <v>539.4</v>
      </c>
      <c r="E22" s="23">
        <f>E23</f>
        <v>539.4</v>
      </c>
    </row>
    <row r="23" spans="1:5" ht="30" x14ac:dyDescent="0.25">
      <c r="A23" s="3" t="s">
        <v>30</v>
      </c>
      <c r="B23" s="4" t="s">
        <v>14</v>
      </c>
      <c r="C23" s="4" t="s">
        <v>12</v>
      </c>
      <c r="D23" s="23">
        <f>SUM('[1]9'!G866)</f>
        <v>539.4</v>
      </c>
      <c r="E23" s="23">
        <f>SUM('[1]9'!H866)</f>
        <v>539.4</v>
      </c>
    </row>
    <row r="24" spans="1:5" x14ac:dyDescent="0.25">
      <c r="A24" s="3" t="s">
        <v>31</v>
      </c>
      <c r="B24" s="4" t="s">
        <v>32</v>
      </c>
      <c r="C24" s="4" t="s">
        <v>59</v>
      </c>
      <c r="D24" s="23">
        <f>SUM(D25:D30)</f>
        <v>303914.5</v>
      </c>
      <c r="E24" s="23">
        <f>E25+E26+E27+E28+E29+E30</f>
        <v>273323.89999999997</v>
      </c>
    </row>
    <row r="25" spans="1:5" x14ac:dyDescent="0.25">
      <c r="A25" s="3" t="s">
        <v>33</v>
      </c>
      <c r="B25" s="4" t="s">
        <v>32</v>
      </c>
      <c r="C25" s="4" t="s">
        <v>4</v>
      </c>
      <c r="D25" s="23">
        <f>SUM('[1]9'!G235)</f>
        <v>65302.799999999996</v>
      </c>
      <c r="E25" s="23">
        <f>SUM('[1]9'!H235)</f>
        <v>56281.7</v>
      </c>
    </row>
    <row r="26" spans="1:5" x14ac:dyDescent="0.25">
      <c r="A26" s="3" t="s">
        <v>34</v>
      </c>
      <c r="B26" s="4" t="s">
        <v>32</v>
      </c>
      <c r="C26" s="4" t="s">
        <v>6</v>
      </c>
      <c r="D26" s="23">
        <f>SUM('[1]9'!G267)</f>
        <v>209045.49999999997</v>
      </c>
      <c r="E26" s="23">
        <f>SUM('[1]9'!H267)</f>
        <v>188801.4</v>
      </c>
    </row>
    <row r="27" spans="1:5" x14ac:dyDescent="0.25">
      <c r="A27" s="3" t="s">
        <v>35</v>
      </c>
      <c r="B27" s="4" t="s">
        <v>32</v>
      </c>
      <c r="C27" s="4" t="s">
        <v>8</v>
      </c>
      <c r="D27" s="23">
        <f>SUM('[1]9'!G352+'[1]9'!G14)</f>
        <v>13608.599999999999</v>
      </c>
      <c r="E27" s="23">
        <f>SUM('[1]9'!H14+'[1]9'!H352)</f>
        <v>16330.8</v>
      </c>
    </row>
    <row r="28" spans="1:5" x14ac:dyDescent="0.25">
      <c r="A28" s="3" t="s">
        <v>36</v>
      </c>
      <c r="B28" s="4" t="s">
        <v>32</v>
      </c>
      <c r="C28" s="4" t="s">
        <v>12</v>
      </c>
      <c r="D28" s="23">
        <f>SUM('[1]9'!G374+'[1]9'!G46+'[1]9'!G596+'[1]9'!G878+'[1]9'!G1038+'[1]9'!G1076)</f>
        <v>451</v>
      </c>
      <c r="E28" s="23">
        <f>SUM('[1]9'!H46+'[1]9'!H374+'[1]9'!H596+'[1]9'!H878+'[1]9'!H1038+'[1]9'!H1076)</f>
        <v>400</v>
      </c>
    </row>
    <row r="29" spans="1:5" x14ac:dyDescent="0.25">
      <c r="A29" s="3" t="s">
        <v>37</v>
      </c>
      <c r="B29" s="4" t="s">
        <v>32</v>
      </c>
      <c r="C29" s="4" t="s">
        <v>32</v>
      </c>
      <c r="D29" s="23">
        <f>SUM('[1]9'!G904+'[1]9'!G411)</f>
        <v>795.69999999999993</v>
      </c>
      <c r="E29" s="23">
        <f>SUM('[1]9'!H411+'[1]9'!H904)</f>
        <v>781.3</v>
      </c>
    </row>
    <row r="30" spans="1:5" x14ac:dyDescent="0.25">
      <c r="A30" s="3" t="s">
        <v>38</v>
      </c>
      <c r="B30" s="4" t="s">
        <v>32</v>
      </c>
      <c r="C30" s="4" t="s">
        <v>39</v>
      </c>
      <c r="D30" s="23">
        <f>SUM('[1]9'!G86+'[1]9'!G430)</f>
        <v>14710.900000000001</v>
      </c>
      <c r="E30" s="23">
        <f>SUM('[1]9'!H430+'[1]9'!H86)</f>
        <v>10728.7</v>
      </c>
    </row>
    <row r="31" spans="1:5" x14ac:dyDescent="0.25">
      <c r="A31" s="10" t="s">
        <v>40</v>
      </c>
      <c r="B31" s="4" t="s">
        <v>41</v>
      </c>
      <c r="C31" s="4" t="s">
        <v>59</v>
      </c>
      <c r="D31" s="23">
        <f>SUM(D32+D33)</f>
        <v>33563.4</v>
      </c>
      <c r="E31" s="23">
        <f>SUM(E32+E33)</f>
        <v>31331.599999999999</v>
      </c>
    </row>
    <row r="32" spans="1:5" x14ac:dyDescent="0.25">
      <c r="A32" s="3" t="s">
        <v>42</v>
      </c>
      <c r="B32" s="4" t="s">
        <v>41</v>
      </c>
      <c r="C32" s="4" t="s">
        <v>4</v>
      </c>
      <c r="D32" s="23">
        <f>SUM('[1]9'!G93)</f>
        <v>22129.5</v>
      </c>
      <c r="E32" s="23">
        <f>SUM('[1]9'!H93)</f>
        <v>19907.7</v>
      </c>
    </row>
    <row r="33" spans="1:5" ht="30" x14ac:dyDescent="0.25">
      <c r="A33" s="3" t="s">
        <v>43</v>
      </c>
      <c r="B33" s="4" t="s">
        <v>41</v>
      </c>
      <c r="C33" s="4" t="s">
        <v>10</v>
      </c>
      <c r="D33" s="23">
        <f>SUM('[1]9'!G180)</f>
        <v>11433.9</v>
      </c>
      <c r="E33" s="23">
        <f>SUM('[1]9'!H180)</f>
        <v>11423.899999999998</v>
      </c>
    </row>
    <row r="34" spans="1:5" x14ac:dyDescent="0.25">
      <c r="A34" s="3" t="s">
        <v>44</v>
      </c>
      <c r="B34" s="4" t="s">
        <v>21</v>
      </c>
      <c r="C34" s="4" t="s">
        <v>59</v>
      </c>
      <c r="D34" s="23">
        <f>D35+D36+D37+D38</f>
        <v>11976.400000000001</v>
      </c>
      <c r="E34" s="23">
        <f>E35+E36+E37+E38</f>
        <v>12035.400000000001</v>
      </c>
    </row>
    <row r="35" spans="1:5" x14ac:dyDescent="0.25">
      <c r="A35" s="3" t="s">
        <v>45</v>
      </c>
      <c r="B35" s="4">
        <v>10</v>
      </c>
      <c r="C35" s="4" t="s">
        <v>4</v>
      </c>
      <c r="D35" s="23">
        <f>SUM('[1]9'!G934)</f>
        <v>3705</v>
      </c>
      <c r="E35" s="23">
        <f>SUM('[1]9'!H934)</f>
        <v>3764</v>
      </c>
    </row>
    <row r="36" spans="1:5" x14ac:dyDescent="0.25">
      <c r="A36" s="3" t="s">
        <v>46</v>
      </c>
      <c r="B36" s="4">
        <v>10</v>
      </c>
      <c r="C36" s="4" t="s">
        <v>8</v>
      </c>
      <c r="D36" s="23">
        <f>SUM('[1]9'!G941)</f>
        <v>271.3</v>
      </c>
      <c r="E36" s="23">
        <f>SUM('[1]9'!H941)</f>
        <v>271.3</v>
      </c>
    </row>
    <row r="37" spans="1:5" x14ac:dyDescent="0.25">
      <c r="A37" s="3" t="s">
        <v>47</v>
      </c>
      <c r="B37" s="4">
        <v>10</v>
      </c>
      <c r="C37" s="4" t="s">
        <v>10</v>
      </c>
      <c r="D37" s="23">
        <f>SUM('[1]9'!G520)</f>
        <v>6784.9</v>
      </c>
      <c r="E37" s="23">
        <f>SUM('[1]9'!H520)</f>
        <v>6784.9</v>
      </c>
    </row>
    <row r="38" spans="1:5" x14ac:dyDescent="0.25">
      <c r="A38" s="3" t="s">
        <v>48</v>
      </c>
      <c r="B38" s="4">
        <v>10</v>
      </c>
      <c r="C38" s="4" t="s">
        <v>14</v>
      </c>
      <c r="D38" s="23">
        <f>SUM('[1]9'!G950)</f>
        <v>1215.2</v>
      </c>
      <c r="E38" s="23">
        <f>SUM('[1]9'!H950)</f>
        <v>1215.2</v>
      </c>
    </row>
    <row r="39" spans="1:5" x14ac:dyDescent="0.25">
      <c r="A39" s="3" t="s">
        <v>49</v>
      </c>
      <c r="B39" s="4" t="s">
        <v>16</v>
      </c>
      <c r="C39" s="4" t="s">
        <v>59</v>
      </c>
      <c r="D39" s="23">
        <f>SUM(D40+D41)</f>
        <v>16736.8</v>
      </c>
      <c r="E39" s="23">
        <f>SUM(E40+E41)</f>
        <v>221926.6</v>
      </c>
    </row>
    <row r="40" spans="1:5" x14ac:dyDescent="0.25">
      <c r="A40" s="3" t="s">
        <v>50</v>
      </c>
      <c r="B40" s="4">
        <v>11</v>
      </c>
      <c r="C40" s="4" t="s">
        <v>4</v>
      </c>
      <c r="D40" s="23">
        <f>SUM('[1]9'!G972)</f>
        <v>266.60000000000002</v>
      </c>
      <c r="E40" s="23">
        <f>SUM('[1]9'!H972)</f>
        <v>266.60000000000002</v>
      </c>
    </row>
    <row r="41" spans="1:5" x14ac:dyDescent="0.25">
      <c r="A41" s="11" t="s">
        <v>51</v>
      </c>
      <c r="B41" s="4" t="s">
        <v>16</v>
      </c>
      <c r="C41" s="4" t="s">
        <v>6</v>
      </c>
      <c r="D41" s="23">
        <f>SUM('[1]9'!G978)</f>
        <v>16470.2</v>
      </c>
      <c r="E41" s="23">
        <f>SUM('[1]9'!H978)</f>
        <v>221660</v>
      </c>
    </row>
    <row r="42" spans="1:5" x14ac:dyDescent="0.25">
      <c r="A42" s="3" t="s">
        <v>52</v>
      </c>
      <c r="B42" s="4" t="s">
        <v>26</v>
      </c>
      <c r="C42" s="4" t="s">
        <v>59</v>
      </c>
      <c r="D42" s="23">
        <f>D43</f>
        <v>3057.8</v>
      </c>
      <c r="E42" s="23">
        <f>E43</f>
        <v>3057.8</v>
      </c>
    </row>
    <row r="43" spans="1:5" x14ac:dyDescent="0.25">
      <c r="A43" s="3" t="s">
        <v>56</v>
      </c>
      <c r="B43" s="4" t="s">
        <v>26</v>
      </c>
      <c r="C43" s="4" t="s">
        <v>6</v>
      </c>
      <c r="D43" s="23">
        <f>SUM('[1]9'!G991)</f>
        <v>3057.8</v>
      </c>
      <c r="E43" s="23">
        <f>SUM('[1]9'!H991)</f>
        <v>3057.8</v>
      </c>
    </row>
    <row r="44" spans="1:5" ht="30" x14ac:dyDescent="0.25">
      <c r="A44" s="18" t="s">
        <v>57</v>
      </c>
      <c r="B44" s="19">
        <v>13</v>
      </c>
      <c r="C44" s="4" t="s">
        <v>4</v>
      </c>
      <c r="D44" s="23">
        <f>SUM('[1]9'!G612)</f>
        <v>228.9</v>
      </c>
      <c r="E44" s="23">
        <f>SUM('[1]9'!H612)</f>
        <v>476.4</v>
      </c>
    </row>
    <row r="45" spans="1:5" ht="30" x14ac:dyDescent="0.25">
      <c r="A45" s="18" t="s">
        <v>58</v>
      </c>
      <c r="B45" s="19">
        <v>13</v>
      </c>
      <c r="C45" s="19">
        <v>13</v>
      </c>
      <c r="D45" s="23">
        <v>228.9</v>
      </c>
      <c r="E45" s="23">
        <v>476.4</v>
      </c>
    </row>
    <row r="46" spans="1:5" x14ac:dyDescent="0.25">
      <c r="A46" s="3" t="s">
        <v>53</v>
      </c>
      <c r="B46" s="4" t="s">
        <v>23</v>
      </c>
      <c r="C46" s="4" t="s">
        <v>59</v>
      </c>
      <c r="D46" s="23">
        <f>D47</f>
        <v>38338</v>
      </c>
      <c r="E46" s="23">
        <f>E47</f>
        <v>36259.5</v>
      </c>
    </row>
    <row r="47" spans="1:5" ht="30" x14ac:dyDescent="0.25">
      <c r="A47" s="3" t="s">
        <v>54</v>
      </c>
      <c r="B47" s="4" t="s">
        <v>23</v>
      </c>
      <c r="C47" s="4" t="s">
        <v>4</v>
      </c>
      <c r="D47" s="23">
        <f>SUM('[1]9'!G620)</f>
        <v>38338</v>
      </c>
      <c r="E47" s="23">
        <f>SUM('[1]9'!H620)</f>
        <v>36259.5</v>
      </c>
    </row>
    <row r="48" spans="1:5" x14ac:dyDescent="0.25">
      <c r="A48" s="3" t="s">
        <v>55</v>
      </c>
      <c r="B48" s="12"/>
      <c r="C48" s="12"/>
      <c r="D48" s="23">
        <f>D7+D15+D18+D20+D22+D24+D31+D34+D39+D42+D44+D46</f>
        <v>482777.4</v>
      </c>
      <c r="E48" s="23">
        <f>E7+E15+E18+E20+E22+E24+E31+E34+E39+E42+E44+E46</f>
        <v>651256.1</v>
      </c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4"/>
    </row>
    <row r="59" spans="4:4" x14ac:dyDescent="0.25">
      <c r="D59" s="14"/>
    </row>
    <row r="60" spans="4:4" x14ac:dyDescent="0.25">
      <c r="D60" s="14"/>
    </row>
    <row r="61" spans="4:4" x14ac:dyDescent="0.25">
      <c r="D61" s="14"/>
    </row>
    <row r="62" spans="4:4" x14ac:dyDescent="0.25">
      <c r="D62" s="14"/>
    </row>
    <row r="63" spans="4:4" x14ac:dyDescent="0.25">
      <c r="D63" s="14"/>
    </row>
    <row r="64" spans="4:4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  <row r="675" spans="4:4" x14ac:dyDescent="0.25">
      <c r="D675" s="14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2021-08-10T04:52:04Z</dcterms:modified>
</cp:coreProperties>
</file>