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5480" windowHeight="10680" activeTab="0"/>
  </bookViews>
  <sheets>
    <sheet name="прил 7" sheetId="1" r:id="rId1"/>
  </sheets>
  <externalReferences>
    <externalReference r:id="rId4"/>
  </externalReferences>
  <definedNames>
    <definedName name="_xlnm._FilterDatabase" localSheetId="0" hidden="1">'прил 7'!$A$6:$E$409</definedName>
    <definedName name="_xlnm.Print_Titles" localSheetId="0">'прил 7'!$6:$6</definedName>
    <definedName name="_xlnm.Print_Area" localSheetId="0">'прил 7'!$A$1:$F$409</definedName>
  </definedNames>
  <calcPr fullCalcOnLoad="1"/>
</workbook>
</file>

<file path=xl/sharedStrings.xml><?xml version="1.0" encoding="utf-8"?>
<sst xmlns="http://schemas.openxmlformats.org/spreadsheetml/2006/main" count="1183" uniqueCount="343">
  <si>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</si>
  <si>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</si>
  <si>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</si>
  <si>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</si>
  <si>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</si>
  <si>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</si>
  <si>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</si>
  <si>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</si>
  <si>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</si>
  <si>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</si>
  <si>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</si>
  <si>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</si>
  <si>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</si>
  <si>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</si>
  <si>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</si>
  <si>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</si>
  <si>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</si>
  <si>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</si>
  <si>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</si>
  <si>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</si>
  <si>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</si>
  <si>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</si>
  <si>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</si>
  <si>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</si>
  <si>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</si>
  <si>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</si>
  <si>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</si>
  <si>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</si>
  <si>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</si>
  <si>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</si>
  <si>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</si>
  <si>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</si>
  <si>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</si>
  <si>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</si>
  <si>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</si>
  <si>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</si>
  <si>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</si>
  <si>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</si>
  <si>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</si>
  <si>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</si>
  <si>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</si>
  <si>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</si>
  <si>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</si>
  <si>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</si>
  <si>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</si>
  <si>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</si>
  <si>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</si>
  <si>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</si>
  <si>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</si>
  <si>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</si>
  <si>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</si>
  <si>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</si>
  <si>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</si>
  <si>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</si>
  <si>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</si>
  <si>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</si>
  <si>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</si>
  <si>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</si>
  <si>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</si>
  <si>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</si>
  <si>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</si>
  <si>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</si>
  <si>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</si>
  <si>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</si>
  <si>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</si>
  <si>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</si>
  <si>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</si>
  <si>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</si>
  <si>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</si>
  <si>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</si>
  <si>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</si>
  <si>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</si>
  <si>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</si>
  <si>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</si>
  <si>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</si>
  <si>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</si>
  <si>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</si>
  <si>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</si>
  <si>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</si>
  <si>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</si>
  <si>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</si>
  <si>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</si>
  <si>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</si>
  <si>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4330000000</t>
  </si>
  <si>
    <t>4330100000</t>
  </si>
  <si>
    <t>4330142399</t>
  </si>
  <si>
    <t>4340100000</t>
  </si>
  <si>
    <t>4340179518</t>
  </si>
  <si>
    <t>Молодежная  политика  и  оздоровление  детей</t>
  </si>
  <si>
    <t>4350100000</t>
  </si>
  <si>
    <t>4350100204</t>
  </si>
  <si>
    <t>4350143609</t>
  </si>
  <si>
    <t>4350145299</t>
  </si>
  <si>
    <t>Другие  вопросы  в  области  охраны  окружающей  среды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</si>
  <si>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</si>
  <si>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</si>
  <si>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</si>
  <si>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</si>
  <si>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</si>
  <si>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</si>
  <si>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</si>
  <si>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</si>
  <si>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</si>
  <si>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</si>
  <si>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</si>
  <si>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</si>
  <si>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</si>
  <si>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</si>
  <si>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</si>
  <si>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</si>
  <si>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</si>
  <si>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</si>
  <si>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</si>
  <si>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</si>
  <si>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</si>
  <si>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</si>
  <si>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</si>
  <si>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</si>
  <si>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</si>
  <si>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</si>
  <si>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</si>
  <si>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</si>
  <si>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</si>
  <si>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</si>
  <si>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</si>
  <si>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</si>
  <si>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</si>
  <si>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</si>
  <si>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</si>
  <si>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</si>
  <si>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</si>
  <si>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</si>
  <si>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</si>
  <si>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</si>
  <si>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</si>
  <si>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</si>
  <si>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</si>
  <si>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</si>
  <si>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</si>
  <si>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</si>
  <si>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 xml:space="preserve">Молодежная  политика 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</si>
  <si>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</si>
  <si>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</si>
  <si>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</si>
  <si>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</si>
  <si>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</si>
  <si>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</si>
  <si>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</si>
  <si>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</si>
  <si>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</si>
  <si>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</si>
  <si>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</si>
  <si>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</si>
  <si>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</si>
  <si>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</si>
  <si>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</si>
  <si>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</si>
  <si>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</si>
  <si>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</si>
  <si>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</si>
  <si>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</si>
  <si>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</si>
  <si>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</si>
  <si>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</si>
  <si>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</si>
  <si>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</si>
  <si>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</si>
  <si>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</si>
  <si>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</si>
  <si>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</si>
  <si>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</si>
  <si>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</si>
  <si>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</si>
  <si>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</si>
  <si>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</si>
  <si>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</si>
  <si>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</si>
  <si>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</si>
  <si>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Подпрограмма 5 " Совершенствование государственного управления в сфере образования на 2019-2024 годы"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</si>
  <si>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</si>
  <si>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</si>
  <si>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</si>
  <si>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</si>
  <si>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</si>
  <si>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</si>
  <si>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</si>
  <si>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</si>
  <si>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</si>
  <si>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</si>
  <si>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</si>
  <si>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</si>
  <si>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</si>
  <si>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</si>
  <si>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</si>
  <si>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</si>
  <si>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</si>
  <si>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</si>
  <si>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</si>
  <si>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</si>
  <si>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</si>
  <si>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</si>
  <si>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</si>
  <si>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</si>
  <si>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</si>
  <si>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</si>
  <si>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</si>
  <si>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</si>
  <si>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</si>
  <si>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Подпрограмма 1 "Повышение эффективности бюджетных расходов муниципального образования Балаганский район 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</si>
  <si>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</si>
  <si>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</si>
  <si>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</si>
  <si>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</si>
  <si>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4361479501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</si>
  <si>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</si>
  <si>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</si>
  <si>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</si>
  <si>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</si>
  <si>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</si>
  <si>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</si>
  <si>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</si>
  <si>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</si>
  <si>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</si>
  <si>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</si>
  <si>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</si>
  <si>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</si>
  <si>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4361879526</t>
  </si>
  <si>
    <t>4361979501</t>
  </si>
  <si>
    <t>Осуществление отдельных областных государственных полномочий  в области противодействия коррупции</t>
  </si>
  <si>
    <t>9110473160</t>
  </si>
  <si>
    <t>Капитальные вложения  в  объекты капитального строительства государственной (муниципальной) собственности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</si>
  <si>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</si>
  <si>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</si>
  <si>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</si>
  <si>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</si>
  <si>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</si>
  <si>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</si>
  <si>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</si>
  <si>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2019 ГОД</t>
  </si>
  <si>
    <t xml:space="preserve">Муниципальная программа "Аппаратно-программный комплекс "Безопасный город" на 2019-2021 годы" </t>
  </si>
  <si>
    <t>Физкультура и спорт</t>
  </si>
  <si>
    <t>Проведение мероприятий в сфере дополнительного образования</t>
  </si>
  <si>
    <t>4330143609</t>
  </si>
  <si>
    <t>4361921601</t>
  </si>
  <si>
    <t>МКУ Управление архитектуры и градостроительства муниципального образования Балаганский район</t>
  </si>
  <si>
    <t>9111000204</t>
  </si>
  <si>
    <t>Дорожное хозяйство (дорожные фонды)</t>
  </si>
  <si>
    <t>0409</t>
  </si>
  <si>
    <t>4361900000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</si>
  <si>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от 25.12.2018 года №11/2-РД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</si>
  <si>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</si>
  <si>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</si>
  <si>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</si>
  <si>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4240172690</t>
  </si>
  <si>
    <t>Софинансирование капитальных вложений в объекты муниципальной собственности в сфере культуры и архивов</t>
  </si>
  <si>
    <t>Финансирование капитальных вложений в объекты муниципальной собственности в сфере культуры и архивов</t>
  </si>
  <si>
    <t>42401S2690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</si>
  <si>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</si>
  <si>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"Обеспечение деятельности МКУ Управление образования Балаганского района"</t>
  </si>
  <si>
    <t xml:space="preserve">Основное мероприятие: "Обеспечение деятельности МКУ Методический центр управления образования" </t>
  </si>
  <si>
    <t>Муниципальная программа "Защита  окружающей  среды  в муниципальном образовании Балаганский  район на 2019-2024 годы"</t>
  </si>
  <si>
    <t>4361479500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</si>
  <si>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</si>
  <si>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</si>
  <si>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</si>
  <si>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</si>
  <si>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</si>
  <si>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</si>
  <si>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Капитальные вложения в объекты государственной (муниципальной) собственности</t>
  </si>
  <si>
    <t>43613S2370</t>
  </si>
  <si>
    <t>43620S2370</t>
  </si>
  <si>
    <t>Софинансирование расходных обязательств муниципальных образований Иркутской области на реализацию мероприятий  перечня проектов народных инициатив</t>
  </si>
  <si>
    <t>Финансирование расходных обязательств муниципальных образований Иркутской области на реализацию мероприятий  перечня проектов народных инициатив</t>
  </si>
  <si>
    <t>4240000000</t>
  </si>
  <si>
    <t>Софинансирование на реализацию программ по работе с детьми и молодежью муниципальных образований Иркутской области</t>
  </si>
  <si>
    <t>43603S2140</t>
  </si>
  <si>
    <t>43605S2890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</si>
  <si>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</si>
  <si>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</si>
  <si>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</si>
  <si>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</si>
  <si>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</si>
  <si>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Уплата налогов, сборов и иных платежей</t>
  </si>
  <si>
    <t>Обеспечение деятельности высшего должностного лица  органа местного самоуправления</t>
  </si>
  <si>
    <t>4361900203</t>
  </si>
  <si>
    <t>Функционирование высшего должностного лица субъекта  Российской Федерации и муниципального образования</t>
  </si>
  <si>
    <t>4361900204</t>
  </si>
  <si>
    <t xml:space="preserve">Обеспечение деятельности администрации муниципального образования 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</si>
  <si>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</si>
  <si>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4361900224</t>
  </si>
  <si>
    <t>4361920290</t>
  </si>
  <si>
    <t>4361945799</t>
  </si>
  <si>
    <t>4361972320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</si>
  <si>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</si>
  <si>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</si>
  <si>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Финансирование на реализацию программ по работе с детьми и молодежью муниципальных образований Иркутской области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</si>
  <si>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</si>
  <si>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Основное мероприятие: "Организация предоставления дополнительного образования детям"</t>
  </si>
  <si>
    <t>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</si>
  <si>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Софинансирование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</si>
  <si>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Обеспечение деятельности  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</si>
  <si>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</si>
  <si>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Основное мероприятие: "Организация и обеспечение общедоступного и бесплатного дошкольного образования"</t>
  </si>
  <si>
    <t xml:space="preserve">Предоставление субсидий федеральным бюджетным, автономным учреждениям и иным некоммерческим организациям </t>
  </si>
  <si>
    <t>Мероприятие: Проведение спортивных соревнований, творческих конкурсов, интеллектуальных олимпиад в сфере образования</t>
  </si>
  <si>
    <t>Софинансирование расходных обязательств муниципальных образований Иркутской области на реализацию мероприятий перечня проектов народных инициатив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</si>
  <si>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</si>
  <si>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</si>
  <si>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</si>
  <si>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Культура</t>
  </si>
  <si>
    <t>Другие вопросы в области культуры и кинематографии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</si>
  <si>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</si>
  <si>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Обеспечение деятельности  Контрольно-счетной палаты Балаганского района</t>
  </si>
  <si>
    <t>Основное мероприятие: "Обеспечение деятельности палаточного спортивно-оздоровительного лагеря "Олимп"</t>
  </si>
  <si>
    <t xml:space="preserve">Основное мероприятие: Обеспечение деятельности аппарата МКУ  Управления культуры 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</si>
  <si>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</si>
  <si>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</si>
  <si>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>43617S2850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</si>
  <si>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</si>
  <si>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</si>
  <si>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Софинансирование из областного бюджета местным бюджетам на 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</si>
  <si>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43201S2989</t>
  </si>
  <si>
    <t>Финансирование на 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</si>
  <si>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432Р173050</t>
  </si>
  <si>
    <t>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</si>
  <si>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43600S2977</t>
  </si>
  <si>
    <t xml:space="preserve">Софинансирование местным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                                                                                                                                                                                                                      </t>
  </si>
  <si>
    <t>436Р251591</t>
  </si>
  <si>
    <t xml:space="preserve">Финансирование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                                                                                                                                                                                                                      </t>
  </si>
  <si>
    <t>436Е250971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</si>
  <si>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</si>
  <si>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</si>
  <si>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Балаганского района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</si>
  <si>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</si>
  <si>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</si>
  <si>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</si>
  <si>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</si>
  <si>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</si>
  <si>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</si>
  <si>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4361972792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</si>
  <si>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</si>
  <si>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43600S2610</t>
  </si>
  <si>
    <t>Приложение 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.11.2019года № 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</si>
</sst>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</numFmts>
  <fonts count="4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174" fontId="0" fillId="0" borderId="0" xfId="0" applyNumberFormat="1" applyFill="1" applyAlignment="1">
      <alignment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4" fillId="0" borderId="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73" fontId="5" fillId="0" borderId="10" xfId="54" applyNumberFormat="1" applyFont="1" applyFill="1" applyBorder="1" applyAlignment="1" applyProtection="1">
      <alignment horizontal="left" vertical="center" wrapText="1"/>
      <protection/>
    </xf>
    <xf numFmtId="179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wrapText="1"/>
    </xf>
    <xf numFmtId="172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/>
    </xf>
    <xf numFmtId="172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32" borderId="11" xfId="0" applyFont="1" applyFill="1" applyBorder="1" applyAlignment="1">
      <alignment wrapText="1"/>
    </xf>
    <xf numFmtId="0" fontId="6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9\&#1044;&#1091;&#1084;&#1072;%202019\&#1064;&#1072;&#1073;&#1083;&#1086;&#1085;%20&#1058;&#1072;&#1073;&#1083;&#1080;&#1094;%20&#1087;&#1086;%20&#1044;&#1091;&#1084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программы"/>
    </sheetNames>
    <sheetDataSet>
      <sheetData sheetId="0">
        <row r="16">
          <cell r="G16">
            <v>27.8</v>
          </cell>
        </row>
        <row r="20">
          <cell r="G20">
            <v>1.4</v>
          </cell>
        </row>
        <row r="28">
          <cell r="G28">
            <v>4141.8</v>
          </cell>
        </row>
        <row r="32">
          <cell r="G32">
            <v>839.3</v>
          </cell>
        </row>
        <row r="36">
          <cell r="G36">
            <v>18.9</v>
          </cell>
        </row>
        <row r="42">
          <cell r="G42">
            <v>166.1</v>
          </cell>
        </row>
        <row r="48">
          <cell r="G48">
            <v>11922.6</v>
          </cell>
        </row>
        <row r="51">
          <cell r="G51">
            <v>627.5</v>
          </cell>
        </row>
        <row r="56">
          <cell r="G56">
            <v>7.5</v>
          </cell>
        </row>
        <row r="61">
          <cell r="G61">
            <v>28</v>
          </cell>
        </row>
        <row r="66">
          <cell r="G66">
            <v>22.5</v>
          </cell>
        </row>
        <row r="70">
          <cell r="G70">
            <v>2</v>
          </cell>
        </row>
        <row r="75">
          <cell r="G75">
            <v>352.3</v>
          </cell>
        </row>
        <row r="79">
          <cell r="G79">
            <v>40</v>
          </cell>
        </row>
        <row r="84">
          <cell r="G84">
            <v>139.5</v>
          </cell>
        </row>
        <row r="92">
          <cell r="G92">
            <v>11674</v>
          </cell>
        </row>
        <row r="96">
          <cell r="G96">
            <v>139.4</v>
          </cell>
        </row>
        <row r="100">
          <cell r="G100">
            <v>7.4</v>
          </cell>
        </row>
        <row r="103">
          <cell r="G103">
            <v>2542.3</v>
          </cell>
        </row>
        <row r="111">
          <cell r="G111">
            <v>925.3</v>
          </cell>
        </row>
        <row r="116">
          <cell r="G116">
            <v>830.7</v>
          </cell>
        </row>
        <row r="120">
          <cell r="G120">
            <v>8.3</v>
          </cell>
        </row>
        <row r="125">
          <cell r="G125">
            <v>349.6</v>
          </cell>
        </row>
        <row r="131">
          <cell r="G131">
            <v>10179</v>
          </cell>
        </row>
        <row r="137">
          <cell r="G137">
            <v>1578.6</v>
          </cell>
        </row>
        <row r="143">
          <cell r="G143">
            <v>1463.7</v>
          </cell>
        </row>
        <row r="148">
          <cell r="G148">
            <v>326.1</v>
          </cell>
        </row>
        <row r="154">
          <cell r="G154">
            <v>49</v>
          </cell>
        </row>
        <row r="158">
          <cell r="G158">
            <v>370</v>
          </cell>
        </row>
        <row r="163">
          <cell r="G163">
            <v>125</v>
          </cell>
        </row>
        <row r="166">
          <cell r="G166">
            <v>78.8</v>
          </cell>
        </row>
        <row r="170">
          <cell r="G170">
            <v>32</v>
          </cell>
        </row>
        <row r="174">
          <cell r="G174">
            <v>18</v>
          </cell>
        </row>
        <row r="180">
          <cell r="G180">
            <v>189.1</v>
          </cell>
        </row>
        <row r="188">
          <cell r="G188">
            <v>58</v>
          </cell>
        </row>
        <row r="191">
          <cell r="G191">
            <v>87</v>
          </cell>
        </row>
        <row r="195">
          <cell r="G195">
            <v>97.3</v>
          </cell>
        </row>
        <row r="198">
          <cell r="G198">
            <v>250</v>
          </cell>
        </row>
        <row r="202">
          <cell r="G202">
            <v>5.1</v>
          </cell>
        </row>
        <row r="205">
          <cell r="G205">
            <v>13.2</v>
          </cell>
        </row>
        <row r="213">
          <cell r="G213">
            <v>11.9</v>
          </cell>
        </row>
        <row r="216">
          <cell r="G216">
            <v>10965.1</v>
          </cell>
        </row>
        <row r="220">
          <cell r="G220">
            <v>215.1</v>
          </cell>
        </row>
        <row r="226">
          <cell r="G226">
            <v>61175</v>
          </cell>
        </row>
        <row r="230">
          <cell r="G230">
            <v>354.1</v>
          </cell>
        </row>
        <row r="237">
          <cell r="G237">
            <v>15792</v>
          </cell>
        </row>
        <row r="241">
          <cell r="G241">
            <v>172324.8</v>
          </cell>
        </row>
        <row r="245">
          <cell r="G245">
            <v>768.2</v>
          </cell>
        </row>
        <row r="249">
          <cell r="G249">
            <v>40.5</v>
          </cell>
        </row>
        <row r="253">
          <cell r="G253">
            <v>1488</v>
          </cell>
        </row>
        <row r="257">
          <cell r="G257">
            <v>79</v>
          </cell>
        </row>
        <row r="262">
          <cell r="G262">
            <v>4821.8</v>
          </cell>
        </row>
        <row r="266">
          <cell r="G266">
            <v>316.5</v>
          </cell>
        </row>
        <row r="272">
          <cell r="G272">
            <v>1045</v>
          </cell>
        </row>
        <row r="276">
          <cell r="G276">
            <v>55</v>
          </cell>
        </row>
        <row r="282">
          <cell r="G282">
            <v>9101.1</v>
          </cell>
        </row>
        <row r="287">
          <cell r="G287">
            <v>192</v>
          </cell>
        </row>
        <row r="292">
          <cell r="G292">
            <v>840.8</v>
          </cell>
        </row>
        <row r="297">
          <cell r="G297">
            <v>1990.3</v>
          </cell>
        </row>
        <row r="301">
          <cell r="G301">
            <v>104.7</v>
          </cell>
        </row>
        <row r="308">
          <cell r="G308">
            <v>116.9</v>
          </cell>
        </row>
        <row r="313">
          <cell r="G313">
            <v>229.8</v>
          </cell>
        </row>
        <row r="317">
          <cell r="G317">
            <v>18.5</v>
          </cell>
        </row>
        <row r="321">
          <cell r="G321">
            <v>12</v>
          </cell>
        </row>
        <row r="326">
          <cell r="G326">
            <v>1.5</v>
          </cell>
        </row>
        <row r="330">
          <cell r="G330">
            <v>1.5</v>
          </cell>
        </row>
        <row r="337">
          <cell r="G337">
            <v>619.4</v>
          </cell>
        </row>
        <row r="341">
          <cell r="G341">
            <v>32.6</v>
          </cell>
        </row>
        <row r="345">
          <cell r="G345">
            <v>227.4</v>
          </cell>
        </row>
        <row r="348">
          <cell r="G348">
            <v>298.1</v>
          </cell>
        </row>
        <row r="354">
          <cell r="G354">
            <v>1872.9</v>
          </cell>
        </row>
        <row r="359">
          <cell r="G359">
            <v>595.5999999999999</v>
          </cell>
        </row>
        <row r="363">
          <cell r="G363">
            <v>8.1</v>
          </cell>
        </row>
        <row r="367">
          <cell r="G367">
            <v>298.7</v>
          </cell>
        </row>
        <row r="371">
          <cell r="G371">
            <v>2661.9</v>
          </cell>
        </row>
        <row r="376">
          <cell r="G376">
            <v>40</v>
          </cell>
        </row>
        <row r="379">
          <cell r="G379">
            <v>1</v>
          </cell>
        </row>
        <row r="382">
          <cell r="G382">
            <v>768.2</v>
          </cell>
        </row>
        <row r="385">
          <cell r="G385">
            <v>1101</v>
          </cell>
        </row>
        <row r="390">
          <cell r="G390">
            <v>95.7</v>
          </cell>
        </row>
        <row r="393">
          <cell r="G393">
            <v>5366.4</v>
          </cell>
        </row>
        <row r="397">
          <cell r="G397">
            <v>15</v>
          </cell>
        </row>
        <row r="400">
          <cell r="G400">
            <v>477.8</v>
          </cell>
        </row>
        <row r="404">
          <cell r="G404">
            <v>43</v>
          </cell>
        </row>
        <row r="407">
          <cell r="G407">
            <v>450</v>
          </cell>
        </row>
        <row r="412">
          <cell r="G412">
            <v>569.5</v>
          </cell>
        </row>
        <row r="416">
          <cell r="G416">
            <v>567</v>
          </cell>
        </row>
        <row r="420">
          <cell r="G420">
            <v>30</v>
          </cell>
        </row>
        <row r="426">
          <cell r="G426">
            <v>1907.3</v>
          </cell>
        </row>
        <row r="438">
          <cell r="G438">
            <v>8913.6</v>
          </cell>
        </row>
        <row r="445">
          <cell r="G445">
            <v>404.2</v>
          </cell>
        </row>
        <row r="449">
          <cell r="G449">
            <v>21.3</v>
          </cell>
        </row>
        <row r="453">
          <cell r="G453">
            <v>28.7</v>
          </cell>
        </row>
        <row r="463">
          <cell r="G463">
            <v>2370.7</v>
          </cell>
        </row>
        <row r="468">
          <cell r="G468">
            <v>784.0999999999999</v>
          </cell>
        </row>
        <row r="472">
          <cell r="G472">
            <v>3</v>
          </cell>
        </row>
        <row r="478">
          <cell r="G478">
            <v>4488.3</v>
          </cell>
        </row>
        <row r="483">
          <cell r="G483">
            <v>1871.8</v>
          </cell>
        </row>
        <row r="492">
          <cell r="G492">
            <v>2426.8</v>
          </cell>
        </row>
        <row r="497">
          <cell r="G497">
            <v>247.4</v>
          </cell>
        </row>
        <row r="501">
          <cell r="G501">
            <v>2.5</v>
          </cell>
        </row>
        <row r="506">
          <cell r="G506">
            <v>563.9</v>
          </cell>
        </row>
        <row r="513">
          <cell r="G513">
            <v>3145.2</v>
          </cell>
        </row>
        <row r="518">
          <cell r="G518">
            <v>330.2</v>
          </cell>
        </row>
        <row r="523">
          <cell r="G523">
            <v>3632.6</v>
          </cell>
        </row>
        <row r="528">
          <cell r="G528">
            <v>1683.6</v>
          </cell>
        </row>
        <row r="535">
          <cell r="G535">
            <v>30</v>
          </cell>
        </row>
        <row r="539">
          <cell r="G539">
            <v>4.2</v>
          </cell>
        </row>
        <row r="547">
          <cell r="G547">
            <v>9482.9</v>
          </cell>
        </row>
        <row r="551">
          <cell r="G551">
            <v>30137.5</v>
          </cell>
        </row>
        <row r="555">
          <cell r="G555">
            <v>301.4</v>
          </cell>
        </row>
        <row r="562">
          <cell r="G562">
            <v>504.1</v>
          </cell>
        </row>
        <row r="569">
          <cell r="G569">
            <v>1528.8</v>
          </cell>
        </row>
        <row r="577">
          <cell r="G577">
            <v>9618.7</v>
          </cell>
        </row>
        <row r="582">
          <cell r="G582">
            <v>1031.1</v>
          </cell>
        </row>
        <row r="587">
          <cell r="G587">
            <v>5159.4</v>
          </cell>
        </row>
        <row r="594">
          <cell r="G594">
            <v>5155.5</v>
          </cell>
        </row>
        <row r="599">
          <cell r="G599">
            <v>3702</v>
          </cell>
        </row>
        <row r="603">
          <cell r="G603">
            <v>115.7</v>
          </cell>
        </row>
        <row r="612">
          <cell r="G612">
            <v>1</v>
          </cell>
        </row>
        <row r="618">
          <cell r="G618">
            <v>263.5</v>
          </cell>
        </row>
        <row r="622">
          <cell r="G622">
            <v>486</v>
          </cell>
        </row>
        <row r="626">
          <cell r="G626">
            <v>66.6</v>
          </cell>
        </row>
        <row r="630">
          <cell r="G630">
            <v>41.4</v>
          </cell>
        </row>
        <row r="635">
          <cell r="G635">
            <v>462.6</v>
          </cell>
        </row>
        <row r="640">
          <cell r="G640">
            <v>99.6</v>
          </cell>
        </row>
        <row r="646">
          <cell r="G646">
            <v>593.9</v>
          </cell>
        </row>
        <row r="649">
          <cell r="G649">
            <v>54.6</v>
          </cell>
        </row>
        <row r="654">
          <cell r="G654">
            <v>593.9</v>
          </cell>
        </row>
        <row r="658">
          <cell r="G658">
            <v>54.599999999999994</v>
          </cell>
        </row>
        <row r="663">
          <cell r="G663">
            <v>0.7</v>
          </cell>
        </row>
        <row r="667">
          <cell r="G667">
            <v>13.4</v>
          </cell>
        </row>
        <row r="671">
          <cell r="G671">
            <v>0.9</v>
          </cell>
        </row>
        <row r="676">
          <cell r="G676">
            <v>551</v>
          </cell>
        </row>
        <row r="681">
          <cell r="G681">
            <v>187.6</v>
          </cell>
        </row>
        <row r="687">
          <cell r="G687">
            <v>3272</v>
          </cell>
        </row>
        <row r="691">
          <cell r="G691">
            <v>304</v>
          </cell>
        </row>
        <row r="698">
          <cell r="G698">
            <v>50</v>
          </cell>
        </row>
        <row r="702">
          <cell r="G702">
            <v>8.4</v>
          </cell>
        </row>
        <row r="706">
          <cell r="G706">
            <v>14.4</v>
          </cell>
        </row>
        <row r="712">
          <cell r="G712">
            <v>920.2</v>
          </cell>
        </row>
        <row r="717">
          <cell r="G717">
            <v>106.8</v>
          </cell>
        </row>
        <row r="722">
          <cell r="G722">
            <v>1459.1</v>
          </cell>
        </row>
        <row r="726">
          <cell r="G726">
            <v>51</v>
          </cell>
        </row>
        <row r="731">
          <cell r="G731">
            <v>1480.3</v>
          </cell>
        </row>
        <row r="736">
          <cell r="G736">
            <v>383.1</v>
          </cell>
        </row>
        <row r="742">
          <cell r="G742">
            <v>5.699999999999999</v>
          </cell>
        </row>
        <row r="745">
          <cell r="G745">
            <v>3286.2</v>
          </cell>
        </row>
        <row r="754">
          <cell r="G754">
            <v>3557.7000000000003</v>
          </cell>
        </row>
        <row r="759">
          <cell r="G759">
            <v>117.80000000000001</v>
          </cell>
        </row>
        <row r="763">
          <cell r="G763">
            <v>0.1</v>
          </cell>
        </row>
        <row r="768">
          <cell r="G768">
            <v>1066</v>
          </cell>
        </row>
        <row r="775">
          <cell r="G775">
            <v>18</v>
          </cell>
        </row>
        <row r="779">
          <cell r="G779">
            <v>8.4</v>
          </cell>
        </row>
        <row r="786">
          <cell r="G786">
            <v>162.5</v>
          </cell>
        </row>
        <row r="791">
          <cell r="G791">
            <v>63.5</v>
          </cell>
        </row>
        <row r="796">
          <cell r="G796">
            <v>9</v>
          </cell>
        </row>
        <row r="802">
          <cell r="G802">
            <v>1034</v>
          </cell>
        </row>
        <row r="806">
          <cell r="G806">
            <v>341.3</v>
          </cell>
        </row>
        <row r="809">
          <cell r="G809">
            <v>1518.7</v>
          </cell>
        </row>
        <row r="812">
          <cell r="G812">
            <v>2190.6</v>
          </cell>
        </row>
        <row r="817">
          <cell r="G817">
            <v>131</v>
          </cell>
        </row>
        <row r="822">
          <cell r="G822">
            <v>116249.9</v>
          </cell>
        </row>
        <row r="832">
          <cell r="G832">
            <v>4427.6</v>
          </cell>
        </row>
        <row r="836">
          <cell r="G836">
            <v>233.1</v>
          </cell>
        </row>
        <row r="840">
          <cell r="G840">
            <v>1151.7</v>
          </cell>
        </row>
        <row r="844">
          <cell r="G844">
            <v>57.7</v>
          </cell>
        </row>
        <row r="850">
          <cell r="G850">
            <v>35</v>
          </cell>
        </row>
        <row r="856">
          <cell r="G856">
            <v>61.8</v>
          </cell>
        </row>
        <row r="860">
          <cell r="G860">
            <v>6</v>
          </cell>
        </row>
        <row r="864">
          <cell r="G864">
            <v>4.8</v>
          </cell>
        </row>
        <row r="868">
          <cell r="G868">
            <v>42</v>
          </cell>
        </row>
        <row r="875">
          <cell r="G875">
            <v>20.8</v>
          </cell>
        </row>
        <row r="879">
          <cell r="G879">
            <v>200</v>
          </cell>
        </row>
        <row r="883">
          <cell r="G883">
            <v>63.6</v>
          </cell>
        </row>
        <row r="887">
          <cell r="G887">
            <v>7</v>
          </cell>
        </row>
        <row r="891">
          <cell r="G891">
            <v>155.2</v>
          </cell>
        </row>
        <row r="895">
          <cell r="G895">
            <v>8.2</v>
          </cell>
        </row>
        <row r="903">
          <cell r="G903">
            <v>3325</v>
          </cell>
        </row>
        <row r="908">
          <cell r="G908">
            <v>333.40000000000003</v>
          </cell>
        </row>
        <row r="916">
          <cell r="G916">
            <v>296.9</v>
          </cell>
        </row>
        <row r="920">
          <cell r="G920">
            <v>14.899999999999999</v>
          </cell>
        </row>
        <row r="925">
          <cell r="G925">
            <v>599.8</v>
          </cell>
        </row>
        <row r="930">
          <cell r="G930">
            <v>53.4</v>
          </cell>
        </row>
        <row r="935">
          <cell r="G935">
            <v>3893.7</v>
          </cell>
        </row>
        <row r="944">
          <cell r="G944">
            <v>598.6</v>
          </cell>
        </row>
        <row r="948">
          <cell r="G948">
            <v>100</v>
          </cell>
        </row>
        <row r="956">
          <cell r="G956">
            <v>742.3000000000001</v>
          </cell>
        </row>
        <row r="961">
          <cell r="G961">
            <v>20.9</v>
          </cell>
        </row>
        <row r="966">
          <cell r="G966">
            <v>349.2</v>
          </cell>
        </row>
        <row r="973">
          <cell r="G973">
            <v>373</v>
          </cell>
        </row>
        <row r="977">
          <cell r="G977">
            <v>708</v>
          </cell>
        </row>
        <row r="980">
          <cell r="G980">
            <v>690.1</v>
          </cell>
        </row>
        <row r="981">
          <cell r="G981">
            <v>0.1</v>
          </cell>
        </row>
        <row r="989">
          <cell r="G989">
            <v>44.8</v>
          </cell>
        </row>
        <row r="993">
          <cell r="G993">
            <v>367</v>
          </cell>
        </row>
        <row r="998">
          <cell r="G998">
            <v>45</v>
          </cell>
        </row>
        <row r="1005">
          <cell r="G1005">
            <v>5</v>
          </cell>
        </row>
        <row r="1014">
          <cell r="G1014">
            <v>1585.5</v>
          </cell>
        </row>
        <row r="1019">
          <cell r="G1019">
            <v>390.6</v>
          </cell>
        </row>
        <row r="1026">
          <cell r="G1026">
            <v>729.5999999999999</v>
          </cell>
        </row>
        <row r="1031">
          <cell r="G1031">
            <v>26</v>
          </cell>
        </row>
        <row r="1035">
          <cell r="G1035">
            <v>0.2</v>
          </cell>
        </row>
        <row r="1041">
          <cell r="G1041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5"/>
  <sheetViews>
    <sheetView tabSelected="1" zoomScale="86" zoomScaleNormal="86" zoomScalePageLayoutView="0" workbookViewId="0" topLeftCell="A469">
      <selection activeCell="A475" sqref="A475:IV475"/>
    </sheetView>
  </sheetViews>
  <sheetFormatPr defaultColWidth="9.140625" defaultRowHeight="15"/>
  <cols>
    <col min="1" max="1" width="68.28125" style="1" customWidth="1"/>
    <col min="2" max="2" width="15.28125" style="26" customWidth="1"/>
    <col min="3" max="3" width="14.00390625" style="35" customWidth="1"/>
    <col min="4" max="4" width="10.7109375" style="35" customWidth="1"/>
    <col min="5" max="5" width="16.140625" style="26" customWidth="1"/>
    <col min="6" max="6" width="15.57421875" style="1" customWidth="1"/>
    <col min="7" max="16384" width="9.140625" style="1" customWidth="1"/>
  </cols>
  <sheetData>
    <row r="1" spans="2:5" ht="121.5" customHeight="1">
      <c r="B1" s="69" t="s">
        <v>342</v>
      </c>
      <c r="C1" s="69"/>
      <c r="D1" s="69"/>
      <c r="E1" s="69"/>
    </row>
    <row r="2" spans="1:7" ht="87.75" customHeight="1">
      <c r="A2" s="2"/>
      <c r="B2" s="68" t="s">
        <v>249</v>
      </c>
      <c r="C2" s="68"/>
      <c r="D2" s="68"/>
      <c r="E2" s="68"/>
      <c r="F2" s="38"/>
      <c r="G2" s="17"/>
    </row>
    <row r="3" spans="1:7" ht="15.75">
      <c r="A3" s="2"/>
      <c r="C3" s="65"/>
      <c r="D3" s="65"/>
      <c r="E3" s="65"/>
      <c r="F3" s="65"/>
      <c r="G3" s="18"/>
    </row>
    <row r="4" spans="1:5" ht="56.25" customHeight="1">
      <c r="A4" s="66" t="s">
        <v>238</v>
      </c>
      <c r="B4" s="67"/>
      <c r="C4" s="67"/>
      <c r="D4" s="67"/>
      <c r="E4" s="67"/>
    </row>
    <row r="5" spans="1:5" ht="18.75" customHeight="1">
      <c r="A5" s="6" t="s">
        <v>0</v>
      </c>
      <c r="B5" s="27" t="s">
        <v>0</v>
      </c>
      <c r="C5" s="33" t="s">
        <v>0</v>
      </c>
      <c r="D5" s="64" t="s">
        <v>130</v>
      </c>
      <c r="E5" s="64"/>
    </row>
    <row r="6" spans="1:5" ht="15">
      <c r="A6" s="22" t="s">
        <v>1</v>
      </c>
      <c r="B6" s="45" t="s">
        <v>2</v>
      </c>
      <c r="C6" s="34" t="s">
        <v>3</v>
      </c>
      <c r="D6" s="34" t="s">
        <v>4</v>
      </c>
      <c r="E6" s="45" t="s">
        <v>5</v>
      </c>
    </row>
    <row r="7" spans="1:6" ht="15">
      <c r="A7" s="7" t="s">
        <v>55</v>
      </c>
      <c r="B7" s="19"/>
      <c r="C7" s="10"/>
      <c r="D7" s="9"/>
      <c r="E7" s="46">
        <f>E8+E60+E148+E365</f>
        <v>609923.1999999998</v>
      </c>
      <c r="F7" s="5"/>
    </row>
    <row r="8" spans="1:6" ht="30">
      <c r="A8" s="16" t="s">
        <v>156</v>
      </c>
      <c r="B8" s="19" t="s">
        <v>157</v>
      </c>
      <c r="C8" s="10"/>
      <c r="D8" s="9"/>
      <c r="E8" s="28">
        <f>E9+E21+E29+E35+E52</f>
        <v>43164</v>
      </c>
      <c r="F8" s="23"/>
    </row>
    <row r="9" spans="1:5" ht="31.5" customHeight="1">
      <c r="A9" s="16" t="s">
        <v>158</v>
      </c>
      <c r="B9" s="19" t="s">
        <v>68</v>
      </c>
      <c r="C9" s="10"/>
      <c r="D9" s="9"/>
      <c r="E9" s="47">
        <f>E10+E15+E18</f>
        <v>11828.3</v>
      </c>
    </row>
    <row r="10" spans="1:5" ht="30">
      <c r="A10" s="16" t="s">
        <v>56</v>
      </c>
      <c r="B10" s="19" t="s">
        <v>57</v>
      </c>
      <c r="C10" s="10"/>
      <c r="D10" s="9"/>
      <c r="E10" s="47">
        <f>E11+E13</f>
        <v>11681.5</v>
      </c>
    </row>
    <row r="11" spans="1:5" ht="33.75" customHeight="1">
      <c r="A11" s="14" t="s">
        <v>15</v>
      </c>
      <c r="B11" s="29" t="s">
        <v>57</v>
      </c>
      <c r="C11" s="10">
        <v>600</v>
      </c>
      <c r="D11" s="9"/>
      <c r="E11" s="48">
        <f>SUM(E12)</f>
        <v>7.5</v>
      </c>
    </row>
    <row r="12" spans="1:5" ht="30">
      <c r="A12" s="7" t="s">
        <v>45</v>
      </c>
      <c r="B12" s="19" t="s">
        <v>57</v>
      </c>
      <c r="C12" s="10">
        <v>600</v>
      </c>
      <c r="D12" s="9" t="s">
        <v>17</v>
      </c>
      <c r="E12" s="28">
        <f>SUM('[1]9'!G56)</f>
        <v>7.5</v>
      </c>
    </row>
    <row r="13" spans="1:5" ht="30">
      <c r="A13" s="14" t="s">
        <v>15</v>
      </c>
      <c r="B13" s="19" t="s">
        <v>57</v>
      </c>
      <c r="C13" s="10">
        <v>600</v>
      </c>
      <c r="D13" s="9"/>
      <c r="E13" s="28">
        <f>E14</f>
        <v>11674</v>
      </c>
    </row>
    <row r="14" spans="1:5" ht="19.5" customHeight="1">
      <c r="A14" s="7" t="s">
        <v>58</v>
      </c>
      <c r="B14" s="19" t="s">
        <v>57</v>
      </c>
      <c r="C14" s="10">
        <v>600</v>
      </c>
      <c r="D14" s="9" t="s">
        <v>25</v>
      </c>
      <c r="E14" s="49">
        <f>SUM('[1]9'!G92)</f>
        <v>11674</v>
      </c>
    </row>
    <row r="15" spans="1:5" ht="87.75" customHeight="1">
      <c r="A15" s="24" t="s">
        <v>250</v>
      </c>
      <c r="B15" s="50" t="s">
        <v>252</v>
      </c>
      <c r="C15" s="10"/>
      <c r="D15" s="9"/>
      <c r="E15" s="49">
        <f>E16</f>
        <v>139.4</v>
      </c>
    </row>
    <row r="16" spans="1:5" ht="32.25" customHeight="1">
      <c r="A16" s="39" t="s">
        <v>15</v>
      </c>
      <c r="B16" s="50" t="s">
        <v>252</v>
      </c>
      <c r="C16" s="10">
        <v>600</v>
      </c>
      <c r="D16" s="9"/>
      <c r="E16" s="49">
        <f>E17</f>
        <v>139.4</v>
      </c>
    </row>
    <row r="17" spans="1:5" ht="23.25" customHeight="1">
      <c r="A17" s="25" t="s">
        <v>58</v>
      </c>
      <c r="B17" s="50" t="s">
        <v>252</v>
      </c>
      <c r="C17" s="10">
        <v>600</v>
      </c>
      <c r="D17" s="9" t="s">
        <v>25</v>
      </c>
      <c r="E17" s="49">
        <f>SUM('[1]9'!G96)</f>
        <v>139.4</v>
      </c>
    </row>
    <row r="18" spans="1:5" ht="91.5" customHeight="1">
      <c r="A18" s="24" t="s">
        <v>251</v>
      </c>
      <c r="B18" s="50" t="s">
        <v>252</v>
      </c>
      <c r="C18" s="10"/>
      <c r="D18" s="9"/>
      <c r="E18" s="49">
        <f>E19</f>
        <v>7.4</v>
      </c>
    </row>
    <row r="19" spans="1:5" ht="33" customHeight="1">
      <c r="A19" s="14" t="s">
        <v>15</v>
      </c>
      <c r="B19" s="50" t="s">
        <v>252</v>
      </c>
      <c r="C19" s="10">
        <v>600</v>
      </c>
      <c r="D19" s="9"/>
      <c r="E19" s="49">
        <f>E20</f>
        <v>7.4</v>
      </c>
    </row>
    <row r="20" spans="1:5" ht="14.25" customHeight="1">
      <c r="A20" s="7" t="s">
        <v>58</v>
      </c>
      <c r="B20" s="50" t="s">
        <v>252</v>
      </c>
      <c r="C20" s="10">
        <v>600</v>
      </c>
      <c r="D20" s="9" t="s">
        <v>25</v>
      </c>
      <c r="E20" s="49">
        <f>SUM('[1]9'!G100)</f>
        <v>7.4</v>
      </c>
    </row>
    <row r="21" spans="1:5" ht="30">
      <c r="A21" s="16" t="s">
        <v>159</v>
      </c>
      <c r="B21" s="30" t="s">
        <v>69</v>
      </c>
      <c r="C21" s="8"/>
      <c r="D21" s="9"/>
      <c r="E21" s="11">
        <f>E22</f>
        <v>1764.3</v>
      </c>
    </row>
    <row r="22" spans="1:5" ht="30">
      <c r="A22" s="16" t="s">
        <v>160</v>
      </c>
      <c r="B22" s="29" t="s">
        <v>59</v>
      </c>
      <c r="C22" s="12"/>
      <c r="D22" s="9"/>
      <c r="E22" s="11">
        <f>E23+E25+E27</f>
        <v>1764.3</v>
      </c>
    </row>
    <row r="23" spans="1:5" ht="75">
      <c r="A23" s="16" t="s">
        <v>6</v>
      </c>
      <c r="B23" s="30" t="s">
        <v>60</v>
      </c>
      <c r="C23" s="8" t="s">
        <v>7</v>
      </c>
      <c r="D23" s="9"/>
      <c r="E23" s="11">
        <f>E24</f>
        <v>925.3</v>
      </c>
    </row>
    <row r="24" spans="1:5" ht="15">
      <c r="A24" s="7" t="s">
        <v>58</v>
      </c>
      <c r="B24" s="30" t="s">
        <v>60</v>
      </c>
      <c r="C24" s="8" t="s">
        <v>7</v>
      </c>
      <c r="D24" s="9" t="s">
        <v>25</v>
      </c>
      <c r="E24" s="49">
        <f>SUM('[1]9'!G111)</f>
        <v>925.3</v>
      </c>
    </row>
    <row r="25" spans="1:5" ht="30" customHeight="1">
      <c r="A25" s="14" t="s">
        <v>61</v>
      </c>
      <c r="B25" s="30" t="s">
        <v>60</v>
      </c>
      <c r="C25" s="8" t="s">
        <v>9</v>
      </c>
      <c r="D25" s="9"/>
      <c r="E25" s="11">
        <f>E26</f>
        <v>830.7</v>
      </c>
    </row>
    <row r="26" spans="1:5" ht="20.25" customHeight="1">
      <c r="A26" s="7" t="s">
        <v>58</v>
      </c>
      <c r="B26" s="30" t="s">
        <v>60</v>
      </c>
      <c r="C26" s="8" t="s">
        <v>9</v>
      </c>
      <c r="D26" s="9" t="s">
        <v>25</v>
      </c>
      <c r="E26" s="11">
        <f>SUM('[1]9'!G116)</f>
        <v>830.7</v>
      </c>
    </row>
    <row r="27" spans="1:5" ht="15">
      <c r="A27" s="7" t="s">
        <v>11</v>
      </c>
      <c r="B27" s="30" t="s">
        <v>60</v>
      </c>
      <c r="C27" s="15">
        <v>800</v>
      </c>
      <c r="D27" s="12"/>
      <c r="E27" s="11">
        <f>E28</f>
        <v>8.3</v>
      </c>
    </row>
    <row r="28" spans="1:5" ht="15">
      <c r="A28" s="7" t="s">
        <v>58</v>
      </c>
      <c r="B28" s="30" t="s">
        <v>60</v>
      </c>
      <c r="C28" s="15">
        <v>800</v>
      </c>
      <c r="D28" s="12" t="s">
        <v>25</v>
      </c>
      <c r="E28" s="11">
        <f>SUM('[1]9'!G120)</f>
        <v>8.3</v>
      </c>
    </row>
    <row r="29" spans="1:5" ht="45">
      <c r="A29" s="16" t="s">
        <v>162</v>
      </c>
      <c r="B29" s="29" t="s">
        <v>67</v>
      </c>
      <c r="C29" s="10"/>
      <c r="D29" s="9"/>
      <c r="E29" s="11">
        <f>E30</f>
        <v>10207</v>
      </c>
    </row>
    <row r="30" spans="1:5" ht="45">
      <c r="A30" s="16" t="s">
        <v>163</v>
      </c>
      <c r="B30" s="30" t="s">
        <v>62</v>
      </c>
      <c r="C30" s="10"/>
      <c r="D30" s="9"/>
      <c r="E30" s="11">
        <f>E31+E33</f>
        <v>10207</v>
      </c>
    </row>
    <row r="31" spans="1:5" ht="35.25" customHeight="1">
      <c r="A31" s="14" t="s">
        <v>15</v>
      </c>
      <c r="B31" s="30" t="s">
        <v>62</v>
      </c>
      <c r="C31" s="10">
        <v>600</v>
      </c>
      <c r="D31" s="9"/>
      <c r="E31" s="11">
        <f>E32</f>
        <v>28</v>
      </c>
    </row>
    <row r="32" spans="1:5" ht="30">
      <c r="A32" s="7" t="s">
        <v>45</v>
      </c>
      <c r="B32" s="30" t="s">
        <v>62</v>
      </c>
      <c r="C32" s="10">
        <v>600</v>
      </c>
      <c r="D32" s="9" t="s">
        <v>17</v>
      </c>
      <c r="E32" s="11">
        <f>SUM('[1]9'!G61)</f>
        <v>28</v>
      </c>
    </row>
    <row r="33" spans="1:5" ht="32.25" customHeight="1">
      <c r="A33" s="7" t="s">
        <v>15</v>
      </c>
      <c r="B33" s="30" t="s">
        <v>62</v>
      </c>
      <c r="C33" s="10">
        <v>600</v>
      </c>
      <c r="D33" s="9"/>
      <c r="E33" s="11">
        <f>E34</f>
        <v>10179</v>
      </c>
    </row>
    <row r="34" spans="1:5" ht="15">
      <c r="A34" s="7" t="s">
        <v>58</v>
      </c>
      <c r="B34" s="30" t="s">
        <v>62</v>
      </c>
      <c r="C34" s="10">
        <v>600</v>
      </c>
      <c r="D34" s="9" t="s">
        <v>25</v>
      </c>
      <c r="E34" s="11">
        <f>SUM('[1]9'!G131)</f>
        <v>10179</v>
      </c>
    </row>
    <row r="35" spans="1:5" ht="45">
      <c r="A35" s="13" t="s">
        <v>164</v>
      </c>
      <c r="B35" s="29" t="s">
        <v>273</v>
      </c>
      <c r="C35" s="10"/>
      <c r="D35" s="9"/>
      <c r="E35" s="11">
        <f>E36+E45</f>
        <v>17572.6</v>
      </c>
    </row>
    <row r="36" spans="1:5" ht="60">
      <c r="A36" s="13" t="s">
        <v>296</v>
      </c>
      <c r="B36" s="29" t="s">
        <v>70</v>
      </c>
      <c r="C36" s="10"/>
      <c r="D36" s="9"/>
      <c r="E36" s="11">
        <f>E37+E39+E41+E43</f>
        <v>5022.5</v>
      </c>
    </row>
    <row r="37" spans="1:5" ht="45">
      <c r="A37" s="13" t="s">
        <v>164</v>
      </c>
      <c r="B37" s="29" t="s">
        <v>70</v>
      </c>
      <c r="C37" s="10">
        <v>100</v>
      </c>
      <c r="D37" s="9"/>
      <c r="E37" s="11">
        <f>E38</f>
        <v>4141.8</v>
      </c>
    </row>
    <row r="38" spans="1:5" ht="15">
      <c r="A38" s="13" t="s">
        <v>137</v>
      </c>
      <c r="B38" s="29" t="s">
        <v>70</v>
      </c>
      <c r="C38" s="10">
        <v>100</v>
      </c>
      <c r="D38" s="9" t="s">
        <v>134</v>
      </c>
      <c r="E38" s="11">
        <f>SUM('[1]9'!G28)</f>
        <v>4141.8</v>
      </c>
    </row>
    <row r="39" spans="1:5" ht="31.5" customHeight="1">
      <c r="A39" s="14" t="s">
        <v>165</v>
      </c>
      <c r="B39" s="29" t="s">
        <v>70</v>
      </c>
      <c r="C39" s="10" t="s">
        <v>9</v>
      </c>
      <c r="D39" s="9"/>
      <c r="E39" s="11">
        <f>E40</f>
        <v>839.3</v>
      </c>
    </row>
    <row r="40" spans="1:5" ht="24" customHeight="1">
      <c r="A40" s="7" t="s">
        <v>137</v>
      </c>
      <c r="B40" s="29" t="s">
        <v>70</v>
      </c>
      <c r="C40" s="10" t="s">
        <v>9</v>
      </c>
      <c r="D40" s="9" t="s">
        <v>134</v>
      </c>
      <c r="E40" s="11">
        <f>SUM('[1]9'!G32)</f>
        <v>839.3</v>
      </c>
    </row>
    <row r="41" spans="1:5" ht="15">
      <c r="A41" s="7" t="s">
        <v>11</v>
      </c>
      <c r="B41" s="29" t="s">
        <v>70</v>
      </c>
      <c r="C41" s="10">
        <v>800</v>
      </c>
      <c r="D41" s="9"/>
      <c r="E41" s="11">
        <f>E42</f>
        <v>18.9</v>
      </c>
    </row>
    <row r="42" spans="1:5" ht="23.25" customHeight="1">
      <c r="A42" s="7" t="s">
        <v>137</v>
      </c>
      <c r="B42" s="29" t="s">
        <v>70</v>
      </c>
      <c r="C42" s="10">
        <v>800</v>
      </c>
      <c r="D42" s="9" t="s">
        <v>134</v>
      </c>
      <c r="E42" s="11">
        <f>SUM('[1]9'!G36)</f>
        <v>18.9</v>
      </c>
    </row>
    <row r="43" spans="1:5" ht="31.5" customHeight="1">
      <c r="A43" s="7" t="s">
        <v>54</v>
      </c>
      <c r="B43" s="29" t="s">
        <v>70</v>
      </c>
      <c r="C43" s="10">
        <v>200</v>
      </c>
      <c r="D43" s="9"/>
      <c r="E43" s="11">
        <f>SUM(E44)</f>
        <v>22.5</v>
      </c>
    </row>
    <row r="44" spans="1:5" ht="31.5" customHeight="1">
      <c r="A44" s="7" t="s">
        <v>45</v>
      </c>
      <c r="B44" s="29" t="s">
        <v>70</v>
      </c>
      <c r="C44" s="10">
        <v>200</v>
      </c>
      <c r="D44" s="9" t="s">
        <v>17</v>
      </c>
      <c r="E44" s="11">
        <f>SUM('[1]9'!G66)</f>
        <v>22.5</v>
      </c>
    </row>
    <row r="45" spans="1:5" ht="57.75" customHeight="1">
      <c r="A45" s="14" t="s">
        <v>330</v>
      </c>
      <c r="B45" s="50" t="s">
        <v>253</v>
      </c>
      <c r="C45" s="10"/>
      <c r="D45" s="9"/>
      <c r="E45" s="11">
        <f>E46+E49</f>
        <v>12550.1</v>
      </c>
    </row>
    <row r="46" spans="1:5" ht="43.5" customHeight="1">
      <c r="A46" s="14" t="s">
        <v>254</v>
      </c>
      <c r="B46" s="51" t="s">
        <v>256</v>
      </c>
      <c r="C46" s="10"/>
      <c r="D46" s="9"/>
      <c r="E46" s="47">
        <f>E47</f>
        <v>11922.6</v>
      </c>
    </row>
    <row r="47" spans="1:5" ht="48" customHeight="1">
      <c r="A47" s="40" t="s">
        <v>230</v>
      </c>
      <c r="B47" s="51" t="s">
        <v>256</v>
      </c>
      <c r="C47" s="10">
        <v>400</v>
      </c>
      <c r="D47" s="9"/>
      <c r="E47" s="47">
        <f>E48</f>
        <v>11922.6</v>
      </c>
    </row>
    <row r="48" spans="1:5" ht="21" customHeight="1">
      <c r="A48" s="7" t="s">
        <v>137</v>
      </c>
      <c r="B48" s="51" t="s">
        <v>256</v>
      </c>
      <c r="C48" s="10">
        <v>400</v>
      </c>
      <c r="D48" s="9" t="s">
        <v>134</v>
      </c>
      <c r="E48" s="47">
        <f>SUM('[1]9'!G48)</f>
        <v>11922.6</v>
      </c>
    </row>
    <row r="49" spans="1:5" ht="50.25" customHeight="1">
      <c r="A49" s="14" t="s">
        <v>255</v>
      </c>
      <c r="B49" s="51" t="s">
        <v>256</v>
      </c>
      <c r="C49" s="10"/>
      <c r="D49" s="9"/>
      <c r="E49" s="47">
        <f>E50</f>
        <v>627.5</v>
      </c>
    </row>
    <row r="50" spans="1:5" ht="48.75" customHeight="1">
      <c r="A50" s="40" t="s">
        <v>230</v>
      </c>
      <c r="B50" s="51" t="s">
        <v>256</v>
      </c>
      <c r="C50" s="10">
        <v>400</v>
      </c>
      <c r="D50" s="9"/>
      <c r="E50" s="11">
        <f>E51</f>
        <v>627.5</v>
      </c>
    </row>
    <row r="51" spans="1:5" ht="18.75" customHeight="1">
      <c r="A51" s="7" t="s">
        <v>137</v>
      </c>
      <c r="B51" s="51" t="s">
        <v>256</v>
      </c>
      <c r="C51" s="10">
        <v>400</v>
      </c>
      <c r="D51" s="9" t="s">
        <v>134</v>
      </c>
      <c r="E51" s="11">
        <f>SUM('[1]9'!G51)</f>
        <v>627.5</v>
      </c>
    </row>
    <row r="52" spans="1:5" ht="45.75" customHeight="1">
      <c r="A52" s="13" t="s">
        <v>166</v>
      </c>
      <c r="B52" s="29" t="s">
        <v>71</v>
      </c>
      <c r="C52" s="10"/>
      <c r="D52" s="9"/>
      <c r="E52" s="11">
        <f>E53</f>
        <v>1791.8000000000002</v>
      </c>
    </row>
    <row r="53" spans="1:5" ht="34.5" customHeight="1">
      <c r="A53" s="16" t="s">
        <v>314</v>
      </c>
      <c r="B53" s="29" t="s">
        <v>72</v>
      </c>
      <c r="C53" s="10"/>
      <c r="D53" s="9"/>
      <c r="E53" s="11">
        <f>E54+E56+E58</f>
        <v>1791.8000000000002</v>
      </c>
    </row>
    <row r="54" spans="1:5" ht="35.25" customHeight="1">
      <c r="A54" s="7" t="s">
        <v>54</v>
      </c>
      <c r="B54" s="29" t="s">
        <v>72</v>
      </c>
      <c r="C54" s="10">
        <v>200</v>
      </c>
      <c r="D54" s="9"/>
      <c r="E54" s="11">
        <f>E55</f>
        <v>2</v>
      </c>
    </row>
    <row r="55" spans="1:5" ht="35.25" customHeight="1">
      <c r="A55" s="7" t="s">
        <v>45</v>
      </c>
      <c r="B55" s="29" t="s">
        <v>72</v>
      </c>
      <c r="C55" s="10">
        <v>200</v>
      </c>
      <c r="D55" s="9" t="s">
        <v>17</v>
      </c>
      <c r="E55" s="11">
        <f>SUM('[1]9'!G70)</f>
        <v>2</v>
      </c>
    </row>
    <row r="56" spans="1:5" ht="80.25" customHeight="1">
      <c r="A56" s="7" t="s">
        <v>6</v>
      </c>
      <c r="B56" s="29" t="s">
        <v>72</v>
      </c>
      <c r="C56" s="10">
        <v>100</v>
      </c>
      <c r="D56" s="9"/>
      <c r="E56" s="11">
        <f>E57</f>
        <v>1463.7</v>
      </c>
    </row>
    <row r="57" spans="1:5" ht="26.25" customHeight="1">
      <c r="A57" s="7" t="s">
        <v>47</v>
      </c>
      <c r="B57" s="29" t="s">
        <v>72</v>
      </c>
      <c r="C57" s="10">
        <v>100</v>
      </c>
      <c r="D57" s="9" t="s">
        <v>26</v>
      </c>
      <c r="E57" s="11">
        <f>SUM('[1]9'!G143)</f>
        <v>1463.7</v>
      </c>
    </row>
    <row r="58" spans="1:5" ht="30.75" customHeight="1">
      <c r="A58" s="7" t="s">
        <v>54</v>
      </c>
      <c r="B58" s="29" t="s">
        <v>72</v>
      </c>
      <c r="C58" s="10">
        <v>200</v>
      </c>
      <c r="D58" s="9"/>
      <c r="E58" s="11">
        <f>E59</f>
        <v>326.1</v>
      </c>
    </row>
    <row r="59" spans="1:5" ht="20.25" customHeight="1">
      <c r="A59" s="7" t="s">
        <v>47</v>
      </c>
      <c r="B59" s="29" t="s">
        <v>72</v>
      </c>
      <c r="C59" s="10">
        <v>200</v>
      </c>
      <c r="D59" s="9" t="s">
        <v>26</v>
      </c>
      <c r="E59" s="11">
        <f>SUM('[1]9'!G148)</f>
        <v>326.1</v>
      </c>
    </row>
    <row r="60" spans="1:5" ht="30">
      <c r="A60" s="13" t="s">
        <v>167</v>
      </c>
      <c r="B60" s="29" t="s">
        <v>63</v>
      </c>
      <c r="C60" s="10"/>
      <c r="D60" s="9"/>
      <c r="E60" s="31">
        <f>E61+E76+E96+E105+E121+E143</f>
        <v>290325.5</v>
      </c>
    </row>
    <row r="61" spans="1:5" ht="36.75" customHeight="1">
      <c r="A61" s="13" t="s">
        <v>168</v>
      </c>
      <c r="B61" s="29" t="s">
        <v>64</v>
      </c>
      <c r="C61" s="10"/>
      <c r="D61" s="9"/>
      <c r="E61" s="11">
        <f>E62+E71</f>
        <v>72838.1</v>
      </c>
    </row>
    <row r="62" spans="1:5" ht="42" customHeight="1">
      <c r="A62" s="16" t="s">
        <v>302</v>
      </c>
      <c r="B62" s="29" t="s">
        <v>65</v>
      </c>
      <c r="C62" s="15"/>
      <c r="D62" s="12"/>
      <c r="E62" s="11">
        <f>E63+E65+E67+E69</f>
        <v>11309</v>
      </c>
    </row>
    <row r="63" spans="1:5" ht="72" customHeight="1">
      <c r="A63" s="14" t="s">
        <v>6</v>
      </c>
      <c r="B63" s="30" t="s">
        <v>66</v>
      </c>
      <c r="C63" s="10">
        <v>100</v>
      </c>
      <c r="D63" s="9"/>
      <c r="E63" s="11">
        <f>E64</f>
        <v>11.9</v>
      </c>
    </row>
    <row r="64" spans="1:6" ht="15">
      <c r="A64" s="13" t="s">
        <v>43</v>
      </c>
      <c r="B64" s="30" t="s">
        <v>66</v>
      </c>
      <c r="C64" s="10">
        <v>100</v>
      </c>
      <c r="D64" s="9" t="s">
        <v>10</v>
      </c>
      <c r="E64" s="11">
        <f>SUM('[1]9'!G213)</f>
        <v>11.9</v>
      </c>
      <c r="F64" s="5"/>
    </row>
    <row r="65" spans="1:5" ht="30">
      <c r="A65" s="14" t="s">
        <v>54</v>
      </c>
      <c r="B65" s="30" t="s">
        <v>66</v>
      </c>
      <c r="C65" s="10">
        <v>200</v>
      </c>
      <c r="D65" s="9"/>
      <c r="E65" s="11">
        <f>E66</f>
        <v>10965.1</v>
      </c>
    </row>
    <row r="66" spans="1:5" ht="15">
      <c r="A66" s="13" t="s">
        <v>43</v>
      </c>
      <c r="B66" s="30" t="s">
        <v>66</v>
      </c>
      <c r="C66" s="15">
        <v>200</v>
      </c>
      <c r="D66" s="12" t="s">
        <v>10</v>
      </c>
      <c r="E66" s="11">
        <f>SUM('[1]9'!G216)</f>
        <v>10965.1</v>
      </c>
    </row>
    <row r="67" spans="1:5" ht="33.75" customHeight="1">
      <c r="A67" s="14" t="s">
        <v>54</v>
      </c>
      <c r="B67" s="30" t="s">
        <v>66</v>
      </c>
      <c r="C67" s="15">
        <v>200</v>
      </c>
      <c r="D67" s="12"/>
      <c r="E67" s="11">
        <f>E68</f>
        <v>116.9</v>
      </c>
    </row>
    <row r="68" spans="1:5" ht="30">
      <c r="A68" s="7" t="s">
        <v>45</v>
      </c>
      <c r="B68" s="30" t="s">
        <v>66</v>
      </c>
      <c r="C68" s="15">
        <v>200</v>
      </c>
      <c r="D68" s="12" t="s">
        <v>17</v>
      </c>
      <c r="E68" s="11">
        <f>SUM('[1]9'!G308)</f>
        <v>116.9</v>
      </c>
    </row>
    <row r="69" spans="1:5" ht="15">
      <c r="A69" s="14" t="s">
        <v>11</v>
      </c>
      <c r="B69" s="30" t="s">
        <v>66</v>
      </c>
      <c r="C69" s="15">
        <v>800</v>
      </c>
      <c r="D69" s="9"/>
      <c r="E69" s="11">
        <f>E70</f>
        <v>215.1</v>
      </c>
    </row>
    <row r="70" spans="1:5" ht="18.75" customHeight="1">
      <c r="A70" s="13" t="s">
        <v>43</v>
      </c>
      <c r="B70" s="30" t="s">
        <v>66</v>
      </c>
      <c r="C70" s="15">
        <v>800</v>
      </c>
      <c r="D70" s="9" t="s">
        <v>10</v>
      </c>
      <c r="E70" s="11">
        <f>SUM('[1]9'!G220)</f>
        <v>215.1</v>
      </c>
    </row>
    <row r="71" spans="1:5" ht="60">
      <c r="A71" s="60" t="s">
        <v>74</v>
      </c>
      <c r="B71" s="29" t="s">
        <v>75</v>
      </c>
      <c r="C71" s="10"/>
      <c r="D71" s="9"/>
      <c r="E71" s="11">
        <f>E72+E74</f>
        <v>61529.1</v>
      </c>
    </row>
    <row r="72" spans="1:5" ht="75">
      <c r="A72" s="7" t="s">
        <v>6</v>
      </c>
      <c r="B72" s="29" t="s">
        <v>75</v>
      </c>
      <c r="C72" s="10">
        <v>100</v>
      </c>
      <c r="D72" s="9"/>
      <c r="E72" s="11">
        <f>E73</f>
        <v>61175</v>
      </c>
    </row>
    <row r="73" spans="1:5" ht="15">
      <c r="A73" s="13" t="s">
        <v>43</v>
      </c>
      <c r="B73" s="29" t="s">
        <v>75</v>
      </c>
      <c r="C73" s="10" t="s">
        <v>7</v>
      </c>
      <c r="D73" s="9" t="s">
        <v>10</v>
      </c>
      <c r="E73" s="11">
        <f>SUM('[1]9'!G226)</f>
        <v>61175</v>
      </c>
    </row>
    <row r="74" spans="1:5" ht="35.25" customHeight="1">
      <c r="A74" s="7" t="s">
        <v>54</v>
      </c>
      <c r="B74" s="29" t="s">
        <v>75</v>
      </c>
      <c r="C74" s="15">
        <v>200</v>
      </c>
      <c r="D74" s="9"/>
      <c r="E74" s="11">
        <f>E75</f>
        <v>354.1</v>
      </c>
    </row>
    <row r="75" spans="1:5" ht="18.75" customHeight="1">
      <c r="A75" s="13" t="s">
        <v>43</v>
      </c>
      <c r="B75" s="29" t="s">
        <v>75</v>
      </c>
      <c r="C75" s="10" t="s">
        <v>9</v>
      </c>
      <c r="D75" s="9" t="s">
        <v>10</v>
      </c>
      <c r="E75" s="11">
        <f>SUM('[1]9'!G230)</f>
        <v>354.1</v>
      </c>
    </row>
    <row r="76" spans="1:5" ht="39" customHeight="1">
      <c r="A76" s="13" t="s">
        <v>169</v>
      </c>
      <c r="B76" s="29" t="s">
        <v>77</v>
      </c>
      <c r="C76" s="10"/>
      <c r="D76" s="9"/>
      <c r="E76" s="11">
        <f>E77</f>
        <v>199635.9</v>
      </c>
    </row>
    <row r="77" spans="1:5" ht="47.25" customHeight="1">
      <c r="A77" s="16" t="s">
        <v>170</v>
      </c>
      <c r="B77" s="29" t="s">
        <v>78</v>
      </c>
      <c r="C77" s="15"/>
      <c r="D77" s="12"/>
      <c r="E77" s="11">
        <f>E78+E88+E90+E93+E82+E84+E86+E80</f>
        <v>199635.9</v>
      </c>
    </row>
    <row r="78" spans="1:5" ht="36" customHeight="1">
      <c r="A78" s="13" t="s">
        <v>123</v>
      </c>
      <c r="B78" s="19" t="s">
        <v>79</v>
      </c>
      <c r="C78" s="10">
        <v>600</v>
      </c>
      <c r="D78" s="9"/>
      <c r="E78" s="11">
        <f>E79</f>
        <v>15792</v>
      </c>
    </row>
    <row r="79" spans="1:5" ht="22.5" customHeight="1">
      <c r="A79" s="7" t="s">
        <v>44</v>
      </c>
      <c r="B79" s="19" t="s">
        <v>79</v>
      </c>
      <c r="C79" s="10">
        <v>600</v>
      </c>
      <c r="D79" s="9" t="s">
        <v>8</v>
      </c>
      <c r="E79" s="11">
        <f>SUM('[1]9'!G237)</f>
        <v>15792</v>
      </c>
    </row>
    <row r="80" spans="1:5" ht="107.25" customHeight="1">
      <c r="A80" s="7" t="s">
        <v>340</v>
      </c>
      <c r="B80" s="19"/>
      <c r="C80" s="10"/>
      <c r="D80" s="9"/>
      <c r="E80" s="11">
        <f>SUM(E81)</f>
        <v>768.2</v>
      </c>
    </row>
    <row r="81" spans="1:5" ht="21" customHeight="1">
      <c r="A81" s="7" t="s">
        <v>44</v>
      </c>
      <c r="B81" s="19" t="s">
        <v>319</v>
      </c>
      <c r="C81" s="10">
        <v>600</v>
      </c>
      <c r="D81" s="9" t="s">
        <v>8</v>
      </c>
      <c r="E81" s="11">
        <f>SUM('[1]9'!G245)</f>
        <v>768.2</v>
      </c>
    </row>
    <row r="82" spans="1:5" ht="99" customHeight="1">
      <c r="A82" s="7" t="s">
        <v>318</v>
      </c>
      <c r="B82" s="19" t="s">
        <v>319</v>
      </c>
      <c r="C82" s="10">
        <v>600</v>
      </c>
      <c r="D82" s="9"/>
      <c r="E82" s="11">
        <f>SUM(E83)</f>
        <v>40.5</v>
      </c>
    </row>
    <row r="83" spans="1:5" ht="18" customHeight="1">
      <c r="A83" s="7" t="s">
        <v>44</v>
      </c>
      <c r="B83" s="19" t="s">
        <v>319</v>
      </c>
      <c r="C83" s="10">
        <v>600</v>
      </c>
      <c r="D83" s="9" t="s">
        <v>8</v>
      </c>
      <c r="E83" s="11">
        <f>SUM('[1]9'!G249)</f>
        <v>40.5</v>
      </c>
    </row>
    <row r="84" spans="1:5" ht="135">
      <c r="A84" s="7" t="s">
        <v>320</v>
      </c>
      <c r="B84" s="19" t="s">
        <v>321</v>
      </c>
      <c r="C84" s="10">
        <v>600</v>
      </c>
      <c r="D84" s="9"/>
      <c r="E84" s="11">
        <f>SUM(E85)</f>
        <v>1488</v>
      </c>
    </row>
    <row r="85" spans="1:5" ht="15">
      <c r="A85" s="7" t="s">
        <v>44</v>
      </c>
      <c r="B85" s="19" t="s">
        <v>321</v>
      </c>
      <c r="C85" s="10">
        <v>600</v>
      </c>
      <c r="D85" s="9" t="s">
        <v>8</v>
      </c>
      <c r="E85" s="11">
        <f>SUM('[1]9'!G253)</f>
        <v>1488</v>
      </c>
    </row>
    <row r="86" spans="1:5" ht="120">
      <c r="A86" s="7" t="s">
        <v>322</v>
      </c>
      <c r="B86" s="19" t="s">
        <v>321</v>
      </c>
      <c r="C86" s="10">
        <v>600</v>
      </c>
      <c r="D86" s="9"/>
      <c r="E86" s="11">
        <f>SUM(E87)</f>
        <v>79</v>
      </c>
    </row>
    <row r="87" spans="1:5" ht="24" customHeight="1">
      <c r="A87" s="7" t="s">
        <v>44</v>
      </c>
      <c r="B87" s="19" t="s">
        <v>321</v>
      </c>
      <c r="C87" s="10">
        <v>600</v>
      </c>
      <c r="D87" s="9" t="s">
        <v>8</v>
      </c>
      <c r="E87" s="11">
        <f>SUM('[1]9'!G257)</f>
        <v>79</v>
      </c>
    </row>
    <row r="88" spans="1:5" ht="30.75" customHeight="1">
      <c r="A88" s="13" t="s">
        <v>122</v>
      </c>
      <c r="B88" s="19" t="s">
        <v>79</v>
      </c>
      <c r="C88" s="10">
        <v>600</v>
      </c>
      <c r="D88" s="9"/>
      <c r="E88" s="11">
        <f>E89</f>
        <v>229.8</v>
      </c>
    </row>
    <row r="89" spans="1:5" ht="37.5" customHeight="1">
      <c r="A89" s="7" t="s">
        <v>45</v>
      </c>
      <c r="B89" s="19" t="s">
        <v>79</v>
      </c>
      <c r="C89" s="10">
        <v>600</v>
      </c>
      <c r="D89" s="9" t="s">
        <v>17</v>
      </c>
      <c r="E89" s="11">
        <f>SUM('[1]9'!G313)</f>
        <v>229.8</v>
      </c>
    </row>
    <row r="90" spans="1:5" ht="105">
      <c r="A90" s="20" t="s">
        <v>80</v>
      </c>
      <c r="B90" s="29" t="s">
        <v>81</v>
      </c>
      <c r="C90" s="10"/>
      <c r="D90" s="9"/>
      <c r="E90" s="11">
        <f>E91</f>
        <v>172324.8</v>
      </c>
    </row>
    <row r="91" spans="1:5" ht="39.75" customHeight="1">
      <c r="A91" s="13" t="s">
        <v>123</v>
      </c>
      <c r="B91" s="19" t="s">
        <v>81</v>
      </c>
      <c r="C91" s="10">
        <v>600</v>
      </c>
      <c r="D91" s="9"/>
      <c r="E91" s="11">
        <f>E92</f>
        <v>172324.8</v>
      </c>
    </row>
    <row r="92" spans="1:5" ht="33" customHeight="1">
      <c r="A92" s="7" t="s">
        <v>44</v>
      </c>
      <c r="B92" s="19" t="s">
        <v>81</v>
      </c>
      <c r="C92" s="10">
        <v>600</v>
      </c>
      <c r="D92" s="9" t="s">
        <v>8</v>
      </c>
      <c r="E92" s="11">
        <f>SUM('[1]9'!G241)</f>
        <v>172324.8</v>
      </c>
    </row>
    <row r="93" spans="1:5" ht="63" customHeight="1">
      <c r="A93" s="13" t="s">
        <v>82</v>
      </c>
      <c r="B93" s="29" t="s">
        <v>323</v>
      </c>
      <c r="C93" s="10"/>
      <c r="D93" s="9"/>
      <c r="E93" s="11">
        <f>E94</f>
        <v>8913.6</v>
      </c>
    </row>
    <row r="94" spans="1:5" ht="43.5" customHeight="1">
      <c r="A94" s="13" t="s">
        <v>76</v>
      </c>
      <c r="B94" s="29" t="s">
        <v>323</v>
      </c>
      <c r="C94" s="10">
        <v>600</v>
      </c>
      <c r="D94" s="9"/>
      <c r="E94" s="11">
        <f>E95</f>
        <v>8913.6</v>
      </c>
    </row>
    <row r="95" spans="1:5" ht="18.75" customHeight="1">
      <c r="A95" s="7" t="s">
        <v>50</v>
      </c>
      <c r="B95" s="29" t="s">
        <v>323</v>
      </c>
      <c r="C95" s="10">
        <v>600</v>
      </c>
      <c r="D95" s="9" t="s">
        <v>23</v>
      </c>
      <c r="E95" s="11">
        <f>SUM('[1]9'!G438)</f>
        <v>8913.6</v>
      </c>
    </row>
    <row r="96" spans="1:5" ht="30">
      <c r="A96" s="13" t="s">
        <v>171</v>
      </c>
      <c r="B96" s="29" t="s">
        <v>83</v>
      </c>
      <c r="C96" s="12"/>
      <c r="D96" s="9"/>
      <c r="E96" s="11">
        <f>E97</f>
        <v>9311.6</v>
      </c>
    </row>
    <row r="97" spans="1:5" ht="27" customHeight="1">
      <c r="A97" s="16" t="s">
        <v>297</v>
      </c>
      <c r="B97" s="29" t="s">
        <v>84</v>
      </c>
      <c r="C97" s="12"/>
      <c r="D97" s="9"/>
      <c r="E97" s="11">
        <f>E98+E100+E103</f>
        <v>9311.6</v>
      </c>
    </row>
    <row r="98" spans="1:5" ht="36" customHeight="1">
      <c r="A98" s="13" t="s">
        <v>123</v>
      </c>
      <c r="B98" s="30" t="s">
        <v>85</v>
      </c>
      <c r="C98" s="10">
        <v>600</v>
      </c>
      <c r="D98" s="9"/>
      <c r="E98" s="11">
        <f>E99</f>
        <v>9101.1</v>
      </c>
    </row>
    <row r="99" spans="1:5" ht="26.25" customHeight="1">
      <c r="A99" s="7" t="s">
        <v>137</v>
      </c>
      <c r="B99" s="30" t="s">
        <v>85</v>
      </c>
      <c r="C99" s="10">
        <v>600</v>
      </c>
      <c r="D99" s="9" t="s">
        <v>134</v>
      </c>
      <c r="E99" s="11">
        <f>SUM('[1]9'!G282)</f>
        <v>9101.1</v>
      </c>
    </row>
    <row r="100" spans="1:5" ht="30">
      <c r="A100" s="7" t="s">
        <v>241</v>
      </c>
      <c r="B100" s="30" t="s">
        <v>242</v>
      </c>
      <c r="C100" s="10"/>
      <c r="D100" s="9"/>
      <c r="E100" s="11">
        <f>E101</f>
        <v>192</v>
      </c>
    </row>
    <row r="101" spans="1:5" ht="33.75" customHeight="1">
      <c r="A101" s="13" t="s">
        <v>123</v>
      </c>
      <c r="B101" s="30" t="s">
        <v>242</v>
      </c>
      <c r="C101" s="10">
        <v>600</v>
      </c>
      <c r="D101" s="9"/>
      <c r="E101" s="11">
        <f>E102</f>
        <v>192</v>
      </c>
    </row>
    <row r="102" spans="1:5" ht="15">
      <c r="A102" s="7" t="s">
        <v>137</v>
      </c>
      <c r="B102" s="30" t="s">
        <v>242</v>
      </c>
      <c r="C102" s="10">
        <v>600</v>
      </c>
      <c r="D102" s="9" t="s">
        <v>134</v>
      </c>
      <c r="E102" s="11">
        <f>SUM('[1]9'!G287)</f>
        <v>192</v>
      </c>
    </row>
    <row r="103" spans="1:5" ht="28.5" customHeight="1">
      <c r="A103" s="13" t="s">
        <v>122</v>
      </c>
      <c r="B103" s="30" t="s">
        <v>85</v>
      </c>
      <c r="C103" s="10">
        <v>600</v>
      </c>
      <c r="D103" s="9"/>
      <c r="E103" s="11">
        <f>E104</f>
        <v>18.5</v>
      </c>
    </row>
    <row r="104" spans="1:5" ht="32.25" customHeight="1">
      <c r="A104" s="7" t="s">
        <v>45</v>
      </c>
      <c r="B104" s="30" t="s">
        <v>85</v>
      </c>
      <c r="C104" s="10">
        <v>600</v>
      </c>
      <c r="D104" s="9" t="s">
        <v>17</v>
      </c>
      <c r="E104" s="11">
        <f>SUM('[1]9'!G317)</f>
        <v>18.5</v>
      </c>
    </row>
    <row r="105" spans="1:5" ht="46.5" customHeight="1">
      <c r="A105" s="13" t="s">
        <v>172</v>
      </c>
      <c r="B105" s="50" t="s">
        <v>86</v>
      </c>
      <c r="C105" s="10"/>
      <c r="D105" s="9"/>
      <c r="E105" s="11">
        <f>E106</f>
        <v>1189.5</v>
      </c>
    </row>
    <row r="106" spans="1:5" ht="75">
      <c r="A106" s="16" t="s">
        <v>177</v>
      </c>
      <c r="B106" s="50" t="s">
        <v>86</v>
      </c>
      <c r="C106" s="10"/>
      <c r="D106" s="9"/>
      <c r="E106" s="11">
        <f>E107+E110+E113+E116</f>
        <v>1189.5</v>
      </c>
    </row>
    <row r="107" spans="1:7" ht="120">
      <c r="A107" s="41" t="s">
        <v>257</v>
      </c>
      <c r="B107" s="50" t="s">
        <v>174</v>
      </c>
      <c r="C107" s="52"/>
      <c r="D107" s="52"/>
      <c r="E107" s="47">
        <f>E108</f>
        <v>619.4</v>
      </c>
      <c r="F107" s="3"/>
      <c r="G107" s="4"/>
    </row>
    <row r="108" spans="1:5" ht="36.75" customHeight="1">
      <c r="A108" s="39" t="s">
        <v>15</v>
      </c>
      <c r="B108" s="50" t="s">
        <v>174</v>
      </c>
      <c r="C108" s="10">
        <v>600</v>
      </c>
      <c r="D108" s="9"/>
      <c r="E108" s="11">
        <f>E109</f>
        <v>619.4</v>
      </c>
    </row>
    <row r="109" spans="1:5" ht="19.5" customHeight="1">
      <c r="A109" s="13" t="s">
        <v>88</v>
      </c>
      <c r="B109" s="50" t="s">
        <v>174</v>
      </c>
      <c r="C109" s="10">
        <v>600</v>
      </c>
      <c r="D109" s="9" t="s">
        <v>22</v>
      </c>
      <c r="E109" s="11">
        <f>SUM('[1]9'!G337)</f>
        <v>619.4</v>
      </c>
    </row>
    <row r="110" spans="1:5" ht="121.5" customHeight="1">
      <c r="A110" s="41" t="s">
        <v>173</v>
      </c>
      <c r="B110" s="50" t="s">
        <v>174</v>
      </c>
      <c r="C110" s="10"/>
      <c r="D110" s="9"/>
      <c r="E110" s="11">
        <f>E111</f>
        <v>32.6</v>
      </c>
    </row>
    <row r="111" spans="1:5" ht="48.75" customHeight="1">
      <c r="A111" s="13" t="s">
        <v>303</v>
      </c>
      <c r="B111" s="50" t="s">
        <v>174</v>
      </c>
      <c r="C111" s="12" t="s">
        <v>16</v>
      </c>
      <c r="D111" s="12"/>
      <c r="E111" s="11">
        <f>E112</f>
        <v>32.6</v>
      </c>
    </row>
    <row r="112" spans="1:5" ht="23.25" customHeight="1">
      <c r="A112" s="13" t="s">
        <v>88</v>
      </c>
      <c r="B112" s="50" t="s">
        <v>174</v>
      </c>
      <c r="C112" s="10">
        <v>600</v>
      </c>
      <c r="D112" s="9" t="s">
        <v>22</v>
      </c>
      <c r="E112" s="11">
        <f>SUM('[1]9'!G341)</f>
        <v>32.6</v>
      </c>
    </row>
    <row r="113" spans="1:5" ht="45" customHeight="1">
      <c r="A113" s="16" t="s">
        <v>175</v>
      </c>
      <c r="B113" s="50" t="s">
        <v>176</v>
      </c>
      <c r="C113" s="10"/>
      <c r="D113" s="9"/>
      <c r="E113" s="11">
        <f>E114</f>
        <v>227.4</v>
      </c>
    </row>
    <row r="114" spans="1:5" ht="47.25" customHeight="1">
      <c r="A114" s="13" t="s">
        <v>303</v>
      </c>
      <c r="B114" s="50" t="s">
        <v>176</v>
      </c>
      <c r="C114" s="10">
        <v>600</v>
      </c>
      <c r="D114" s="9"/>
      <c r="E114" s="11">
        <f>E115</f>
        <v>227.4</v>
      </c>
    </row>
    <row r="115" spans="1:5" ht="22.5" customHeight="1">
      <c r="A115" s="13" t="s">
        <v>88</v>
      </c>
      <c r="B115" s="50" t="s">
        <v>176</v>
      </c>
      <c r="C115" s="10">
        <v>600</v>
      </c>
      <c r="D115" s="9" t="s">
        <v>22</v>
      </c>
      <c r="E115" s="11">
        <f>SUM('[1]9'!G345)</f>
        <v>227.4</v>
      </c>
    </row>
    <row r="116" spans="1:5" ht="50.25" customHeight="1">
      <c r="A116" s="16" t="s">
        <v>313</v>
      </c>
      <c r="B116" s="50" t="s">
        <v>87</v>
      </c>
      <c r="C116" s="10"/>
      <c r="D116" s="9"/>
      <c r="E116" s="11">
        <f>E119+E117</f>
        <v>310.1</v>
      </c>
    </row>
    <row r="117" spans="1:5" ht="48.75" customHeight="1">
      <c r="A117" s="13" t="s">
        <v>303</v>
      </c>
      <c r="B117" s="50" t="s">
        <v>87</v>
      </c>
      <c r="C117" s="10">
        <v>600</v>
      </c>
      <c r="D117" s="9"/>
      <c r="E117" s="11">
        <f>SUM(E118)</f>
        <v>12</v>
      </c>
    </row>
    <row r="118" spans="1:5" ht="30">
      <c r="A118" s="13" t="s">
        <v>45</v>
      </c>
      <c r="B118" s="50" t="s">
        <v>87</v>
      </c>
      <c r="C118" s="10">
        <v>600</v>
      </c>
      <c r="D118" s="9" t="s">
        <v>17</v>
      </c>
      <c r="E118" s="11">
        <f>SUM('[1]9'!G321)</f>
        <v>12</v>
      </c>
    </row>
    <row r="119" spans="1:5" ht="45">
      <c r="A119" s="13" t="s">
        <v>303</v>
      </c>
      <c r="B119" s="50" t="s">
        <v>87</v>
      </c>
      <c r="C119" s="10">
        <v>600</v>
      </c>
      <c r="D119" s="9"/>
      <c r="E119" s="11">
        <f>E120</f>
        <v>298.1</v>
      </c>
    </row>
    <row r="120" spans="1:5" ht="21" customHeight="1">
      <c r="A120" s="13" t="s">
        <v>88</v>
      </c>
      <c r="B120" s="50" t="s">
        <v>87</v>
      </c>
      <c r="C120" s="10">
        <v>600</v>
      </c>
      <c r="D120" s="9" t="s">
        <v>22</v>
      </c>
      <c r="E120" s="11">
        <f>SUM('[1]9'!G348)</f>
        <v>298.1</v>
      </c>
    </row>
    <row r="121" spans="1:5" ht="45">
      <c r="A121" s="13" t="s">
        <v>178</v>
      </c>
      <c r="B121" s="29" t="s">
        <v>89</v>
      </c>
      <c r="C121" s="10"/>
      <c r="D121" s="9"/>
      <c r="E121" s="11">
        <f>E122+E131+E134</f>
        <v>5481.2</v>
      </c>
    </row>
    <row r="122" spans="1:5" ht="31.5" customHeight="1">
      <c r="A122" s="16" t="s">
        <v>258</v>
      </c>
      <c r="B122" s="29" t="s">
        <v>90</v>
      </c>
      <c r="C122" s="10"/>
      <c r="D122" s="9"/>
      <c r="E122" s="11">
        <f>E123+E125+E127+E129</f>
        <v>2478.1</v>
      </c>
    </row>
    <row r="123" spans="1:5" ht="73.5" customHeight="1">
      <c r="A123" s="14" t="s">
        <v>6</v>
      </c>
      <c r="B123" s="30" t="s">
        <v>90</v>
      </c>
      <c r="C123" s="10">
        <v>100</v>
      </c>
      <c r="D123" s="9"/>
      <c r="E123" s="11">
        <f>E124</f>
        <v>1872.9</v>
      </c>
    </row>
    <row r="124" spans="1:5" ht="18" customHeight="1">
      <c r="A124" s="7" t="s">
        <v>46</v>
      </c>
      <c r="B124" s="30" t="s">
        <v>90</v>
      </c>
      <c r="C124" s="10">
        <v>100</v>
      </c>
      <c r="D124" s="9" t="s">
        <v>13</v>
      </c>
      <c r="E124" s="11">
        <f>SUM('[1]9'!G354)</f>
        <v>1872.9</v>
      </c>
    </row>
    <row r="125" spans="1:5" ht="32.25" customHeight="1">
      <c r="A125" s="7" t="s">
        <v>54</v>
      </c>
      <c r="B125" s="30" t="s">
        <v>90</v>
      </c>
      <c r="C125" s="10" t="s">
        <v>9</v>
      </c>
      <c r="D125" s="9"/>
      <c r="E125" s="11">
        <f>E126</f>
        <v>595.5999999999999</v>
      </c>
    </row>
    <row r="126" spans="1:5" ht="21.75" customHeight="1">
      <c r="A126" s="7" t="s">
        <v>46</v>
      </c>
      <c r="B126" s="30" t="s">
        <v>90</v>
      </c>
      <c r="C126" s="10">
        <v>200</v>
      </c>
      <c r="D126" s="9" t="s">
        <v>13</v>
      </c>
      <c r="E126" s="11">
        <f>SUM('[1]9'!G359)</f>
        <v>595.5999999999999</v>
      </c>
    </row>
    <row r="127" spans="1:5" ht="19.5" customHeight="1">
      <c r="A127" s="14" t="s">
        <v>11</v>
      </c>
      <c r="B127" s="30" t="s">
        <v>90</v>
      </c>
      <c r="C127" s="10">
        <v>800</v>
      </c>
      <c r="D127" s="9"/>
      <c r="E127" s="11">
        <f>E128</f>
        <v>8.1</v>
      </c>
    </row>
    <row r="128" spans="1:5" ht="19.5" customHeight="1">
      <c r="A128" s="7" t="s">
        <v>46</v>
      </c>
      <c r="B128" s="30" t="s">
        <v>90</v>
      </c>
      <c r="C128" s="10">
        <v>800</v>
      </c>
      <c r="D128" s="9" t="s">
        <v>13</v>
      </c>
      <c r="E128" s="11">
        <f>SUM('[1]9'!G363)</f>
        <v>8.1</v>
      </c>
    </row>
    <row r="129" spans="1:5" ht="32.25" customHeight="1">
      <c r="A129" s="7" t="s">
        <v>54</v>
      </c>
      <c r="B129" s="30" t="s">
        <v>90</v>
      </c>
      <c r="C129" s="10">
        <v>200</v>
      </c>
      <c r="D129" s="9"/>
      <c r="E129" s="11">
        <f>E130</f>
        <v>1.5</v>
      </c>
    </row>
    <row r="130" spans="1:5" ht="30">
      <c r="A130" s="7" t="s">
        <v>45</v>
      </c>
      <c r="B130" s="30" t="s">
        <v>90</v>
      </c>
      <c r="C130" s="10">
        <v>200</v>
      </c>
      <c r="D130" s="9" t="s">
        <v>17</v>
      </c>
      <c r="E130" s="11">
        <f>SUM('[1]9'!G326)</f>
        <v>1.5</v>
      </c>
    </row>
    <row r="131" spans="1:5" ht="45">
      <c r="A131" s="16" t="s">
        <v>304</v>
      </c>
      <c r="B131" s="30" t="s">
        <v>91</v>
      </c>
      <c r="C131" s="10"/>
      <c r="D131" s="9"/>
      <c r="E131" s="11">
        <f>E132</f>
        <v>298.7</v>
      </c>
    </row>
    <row r="132" spans="1:5" ht="30" customHeight="1">
      <c r="A132" s="14" t="s">
        <v>161</v>
      </c>
      <c r="B132" s="30" t="s">
        <v>91</v>
      </c>
      <c r="C132" s="10">
        <v>200</v>
      </c>
      <c r="D132" s="9"/>
      <c r="E132" s="11">
        <f>SUM(E133)</f>
        <v>298.7</v>
      </c>
    </row>
    <row r="133" spans="1:5" ht="24.75" customHeight="1">
      <c r="A133" s="7" t="s">
        <v>46</v>
      </c>
      <c r="B133" s="30" t="s">
        <v>91</v>
      </c>
      <c r="C133" s="15">
        <v>200</v>
      </c>
      <c r="D133" s="12" t="s">
        <v>13</v>
      </c>
      <c r="E133" s="11">
        <f>SUM('[1]9'!G367)</f>
        <v>298.7</v>
      </c>
    </row>
    <row r="134" spans="1:5" ht="36" customHeight="1">
      <c r="A134" s="16" t="s">
        <v>259</v>
      </c>
      <c r="B134" s="50" t="s">
        <v>92</v>
      </c>
      <c r="C134" s="10"/>
      <c r="D134" s="9"/>
      <c r="E134" s="11">
        <f>E135+E137+E141+E139</f>
        <v>2704.4</v>
      </c>
    </row>
    <row r="135" spans="1:5" ht="75.75" customHeight="1">
      <c r="A135" s="14" t="s">
        <v>6</v>
      </c>
      <c r="B135" s="50" t="s">
        <v>92</v>
      </c>
      <c r="C135" s="10">
        <v>100</v>
      </c>
      <c r="D135" s="9"/>
      <c r="E135" s="11">
        <f>E136</f>
        <v>2661.9</v>
      </c>
    </row>
    <row r="136" spans="1:5" ht="24" customHeight="1">
      <c r="A136" s="7" t="s">
        <v>46</v>
      </c>
      <c r="B136" s="50" t="s">
        <v>92</v>
      </c>
      <c r="C136" s="10">
        <v>100</v>
      </c>
      <c r="D136" s="9" t="s">
        <v>13</v>
      </c>
      <c r="E136" s="11">
        <f>SUM('[1]9'!G371)</f>
        <v>2661.9</v>
      </c>
    </row>
    <row r="137" spans="1:5" ht="31.5" customHeight="1">
      <c r="A137" s="14" t="s">
        <v>161</v>
      </c>
      <c r="B137" s="50" t="s">
        <v>92</v>
      </c>
      <c r="C137" s="10">
        <v>200</v>
      </c>
      <c r="D137" s="9"/>
      <c r="E137" s="11">
        <f>SUM(E138)</f>
        <v>40</v>
      </c>
    </row>
    <row r="138" spans="1:5" ht="21.75" customHeight="1">
      <c r="A138" s="7" t="s">
        <v>46</v>
      </c>
      <c r="B138" s="50" t="s">
        <v>92</v>
      </c>
      <c r="C138" s="10">
        <v>200</v>
      </c>
      <c r="D138" s="9" t="s">
        <v>13</v>
      </c>
      <c r="E138" s="11">
        <f>SUM('[1]9'!G376)</f>
        <v>40</v>
      </c>
    </row>
    <row r="139" spans="1:5" ht="21" customHeight="1">
      <c r="A139" s="7" t="s">
        <v>46</v>
      </c>
      <c r="B139" s="50" t="s">
        <v>92</v>
      </c>
      <c r="C139" s="10">
        <v>800</v>
      </c>
      <c r="D139" s="9"/>
      <c r="E139" s="11">
        <f>SUM(E140)</f>
        <v>1</v>
      </c>
    </row>
    <row r="140" spans="1:6" ht="19.5" customHeight="1">
      <c r="A140" s="7" t="s">
        <v>46</v>
      </c>
      <c r="B140" s="50" t="s">
        <v>92</v>
      </c>
      <c r="C140" s="10">
        <v>800</v>
      </c>
      <c r="D140" s="9" t="s">
        <v>13</v>
      </c>
      <c r="E140" s="11">
        <f>SUM('[1]9'!G379)</f>
        <v>1</v>
      </c>
      <c r="F140" s="5"/>
    </row>
    <row r="141" spans="1:6" ht="34.5" customHeight="1">
      <c r="A141" s="14" t="s">
        <v>161</v>
      </c>
      <c r="B141" s="50" t="s">
        <v>92</v>
      </c>
      <c r="C141" s="10">
        <v>200</v>
      </c>
      <c r="D141" s="9"/>
      <c r="E141" s="11">
        <f>E142</f>
        <v>1.5</v>
      </c>
      <c r="F141" s="5"/>
    </row>
    <row r="142" spans="1:6" ht="33" customHeight="1">
      <c r="A142" s="7" t="s">
        <v>45</v>
      </c>
      <c r="B142" s="50" t="s">
        <v>92</v>
      </c>
      <c r="C142" s="10">
        <v>200</v>
      </c>
      <c r="D142" s="9" t="s">
        <v>17</v>
      </c>
      <c r="E142" s="11">
        <f>SUM('[1]9'!G330)</f>
        <v>1.5</v>
      </c>
      <c r="F142" s="5"/>
    </row>
    <row r="143" spans="1:6" ht="47.25" customHeight="1">
      <c r="A143" s="16" t="s">
        <v>235</v>
      </c>
      <c r="B143" s="50" t="s">
        <v>236</v>
      </c>
      <c r="C143" s="53"/>
      <c r="D143" s="54"/>
      <c r="E143" s="46">
        <f>E144+E147</f>
        <v>1869.2</v>
      </c>
      <c r="F143" s="5"/>
    </row>
    <row r="144" spans="1:6" ht="36" customHeight="1">
      <c r="A144" s="14" t="s">
        <v>161</v>
      </c>
      <c r="B144" s="50" t="s">
        <v>236</v>
      </c>
      <c r="C144" s="10">
        <v>200</v>
      </c>
      <c r="D144" s="9"/>
      <c r="E144" s="11">
        <f>E145</f>
        <v>768.2</v>
      </c>
      <c r="F144" s="5"/>
    </row>
    <row r="145" spans="1:6" ht="25.5" customHeight="1">
      <c r="A145" s="7" t="s">
        <v>46</v>
      </c>
      <c r="B145" s="50" t="s">
        <v>236</v>
      </c>
      <c r="C145" s="10">
        <v>200</v>
      </c>
      <c r="D145" s="9" t="s">
        <v>13</v>
      </c>
      <c r="E145" s="11">
        <f>SUM('[1]9'!G382)</f>
        <v>768.2</v>
      </c>
      <c r="F145" s="5"/>
    </row>
    <row r="146" spans="1:6" ht="33.75" customHeight="1">
      <c r="A146" s="14" t="s">
        <v>15</v>
      </c>
      <c r="B146" s="50" t="s">
        <v>236</v>
      </c>
      <c r="C146" s="10">
        <v>600</v>
      </c>
      <c r="D146" s="9"/>
      <c r="E146" s="11">
        <f>E147</f>
        <v>1101</v>
      </c>
      <c r="F146" s="5"/>
    </row>
    <row r="147" spans="1:6" ht="21.75" customHeight="1">
      <c r="A147" s="7" t="s">
        <v>46</v>
      </c>
      <c r="B147" s="50" t="s">
        <v>236</v>
      </c>
      <c r="C147" s="10">
        <v>600</v>
      </c>
      <c r="D147" s="9" t="s">
        <v>13</v>
      </c>
      <c r="E147" s="11">
        <f>SUM('[1]9'!G385)</f>
        <v>1101</v>
      </c>
      <c r="F147" s="5"/>
    </row>
    <row r="148" spans="1:6" ht="19.5" customHeight="1">
      <c r="A148" s="42" t="s">
        <v>179</v>
      </c>
      <c r="B148" s="50" t="s">
        <v>155</v>
      </c>
      <c r="C148" s="53"/>
      <c r="D148" s="54"/>
      <c r="E148" s="46">
        <f>E149+E168+E179+E202+E205+E210+E219+E222+E225+E228+E237+E252+E273+E278+E285+E296+E299+E347</f>
        <v>250463.9999999999</v>
      </c>
      <c r="F148" s="5"/>
    </row>
    <row r="149" spans="1:6" ht="29.25" customHeight="1">
      <c r="A149" s="13" t="s">
        <v>180</v>
      </c>
      <c r="B149" s="29"/>
      <c r="C149" s="10"/>
      <c r="D149" s="9"/>
      <c r="E149" s="11">
        <f>E150+E153+E156+E159</f>
        <v>454.79999999999995</v>
      </c>
      <c r="F149" s="5"/>
    </row>
    <row r="150" spans="1:6" ht="46.5" customHeight="1">
      <c r="A150" s="16" t="s">
        <v>266</v>
      </c>
      <c r="B150" s="50" t="s">
        <v>181</v>
      </c>
      <c r="C150" s="10"/>
      <c r="D150" s="9"/>
      <c r="E150" s="11">
        <f>E151</f>
        <v>20.8</v>
      </c>
      <c r="F150" s="5"/>
    </row>
    <row r="151" spans="1:6" ht="34.5" customHeight="1">
      <c r="A151" s="14" t="s">
        <v>161</v>
      </c>
      <c r="B151" s="50" t="s">
        <v>181</v>
      </c>
      <c r="C151" s="10">
        <v>200</v>
      </c>
      <c r="D151" s="9"/>
      <c r="E151" s="11">
        <f>E152</f>
        <v>20.8</v>
      </c>
      <c r="F151" s="5"/>
    </row>
    <row r="152" spans="1:6" ht="24" customHeight="1">
      <c r="A152" s="13" t="s">
        <v>140</v>
      </c>
      <c r="B152" s="50" t="s">
        <v>181</v>
      </c>
      <c r="C152" s="10">
        <v>200</v>
      </c>
      <c r="D152" s="9" t="s">
        <v>22</v>
      </c>
      <c r="E152" s="11">
        <f>SUM('[1]9'!G875)</f>
        <v>20.8</v>
      </c>
      <c r="F152" s="5"/>
    </row>
    <row r="153" spans="1:6" ht="75.75" customHeight="1">
      <c r="A153" s="16" t="s">
        <v>182</v>
      </c>
      <c r="B153" s="50" t="s">
        <v>183</v>
      </c>
      <c r="C153" s="10"/>
      <c r="D153" s="9"/>
      <c r="E153" s="11">
        <f>E154</f>
        <v>200</v>
      </c>
      <c r="F153" s="5"/>
    </row>
    <row r="154" spans="1:6" ht="33.75" customHeight="1">
      <c r="A154" s="14" t="s">
        <v>161</v>
      </c>
      <c r="B154" s="50" t="s">
        <v>183</v>
      </c>
      <c r="C154" s="10">
        <v>200</v>
      </c>
      <c r="D154" s="9"/>
      <c r="E154" s="11">
        <f>E155</f>
        <v>200</v>
      </c>
      <c r="F154" s="5"/>
    </row>
    <row r="155" spans="1:6" ht="19.5" customHeight="1">
      <c r="A155" s="13" t="s">
        <v>140</v>
      </c>
      <c r="B155" s="50" t="s">
        <v>183</v>
      </c>
      <c r="C155" s="10">
        <v>200</v>
      </c>
      <c r="D155" s="9" t="s">
        <v>22</v>
      </c>
      <c r="E155" s="11">
        <f>SUM('[1]9'!G879)</f>
        <v>200</v>
      </c>
      <c r="F155" s="5"/>
    </row>
    <row r="156" spans="1:6" ht="51" customHeight="1">
      <c r="A156" s="14" t="s">
        <v>184</v>
      </c>
      <c r="B156" s="50" t="s">
        <v>185</v>
      </c>
      <c r="C156" s="10"/>
      <c r="D156" s="9"/>
      <c r="E156" s="11">
        <f>E157+E162+E165</f>
        <v>226.99999999999997</v>
      </c>
      <c r="F156" s="5"/>
    </row>
    <row r="157" spans="1:6" ht="36" customHeight="1">
      <c r="A157" s="14" t="s">
        <v>161</v>
      </c>
      <c r="B157" s="50" t="s">
        <v>185</v>
      </c>
      <c r="C157" s="10">
        <v>200</v>
      </c>
      <c r="D157" s="9"/>
      <c r="E157" s="11">
        <f>E158</f>
        <v>63.6</v>
      </c>
      <c r="F157" s="5"/>
    </row>
    <row r="158" spans="1:6" ht="16.5" customHeight="1">
      <c r="A158" s="13" t="s">
        <v>140</v>
      </c>
      <c r="B158" s="50" t="s">
        <v>185</v>
      </c>
      <c r="C158" s="10">
        <v>200</v>
      </c>
      <c r="D158" s="9" t="s">
        <v>22</v>
      </c>
      <c r="E158" s="11">
        <f>SUM('[1]9'!G883)</f>
        <v>63.6</v>
      </c>
      <c r="F158" s="5"/>
    </row>
    <row r="159" spans="1:6" ht="46.5" customHeight="1">
      <c r="A159" s="14" t="s">
        <v>186</v>
      </c>
      <c r="B159" s="50" t="s">
        <v>187</v>
      </c>
      <c r="C159" s="10">
        <v>200</v>
      </c>
      <c r="D159" s="9"/>
      <c r="E159" s="11">
        <f>SUM(E160)</f>
        <v>7</v>
      </c>
      <c r="F159" s="5"/>
    </row>
    <row r="160" spans="1:6" ht="33" customHeight="1">
      <c r="A160" s="14" t="s">
        <v>161</v>
      </c>
      <c r="B160" s="50" t="s">
        <v>187</v>
      </c>
      <c r="C160" s="10">
        <v>200</v>
      </c>
      <c r="D160" s="9"/>
      <c r="E160" s="11">
        <f>SUM(E161)</f>
        <v>7</v>
      </c>
      <c r="F160" s="5"/>
    </row>
    <row r="161" spans="1:6" ht="17.25" customHeight="1">
      <c r="A161" s="13" t="s">
        <v>140</v>
      </c>
      <c r="B161" s="50" t="s">
        <v>187</v>
      </c>
      <c r="C161" s="10">
        <v>200</v>
      </c>
      <c r="D161" s="9" t="s">
        <v>22</v>
      </c>
      <c r="E161" s="11">
        <f>SUM('[1]9'!G887)</f>
        <v>7</v>
      </c>
      <c r="F161" s="5"/>
    </row>
    <row r="162" spans="1:6" ht="51.75" customHeight="1">
      <c r="A162" s="13" t="s">
        <v>274</v>
      </c>
      <c r="B162" s="50" t="s">
        <v>275</v>
      </c>
      <c r="C162" s="10"/>
      <c r="D162" s="9"/>
      <c r="E162" s="11">
        <f>SUM(E163)</f>
        <v>155.2</v>
      </c>
      <c r="F162" s="5"/>
    </row>
    <row r="163" spans="1:6" ht="33.75" customHeight="1">
      <c r="A163" s="14" t="s">
        <v>161</v>
      </c>
      <c r="B163" s="50" t="s">
        <v>275</v>
      </c>
      <c r="C163" s="10">
        <v>200</v>
      </c>
      <c r="D163" s="9"/>
      <c r="E163" s="11">
        <f>SUM(E164)</f>
        <v>155.2</v>
      </c>
      <c r="F163" s="5"/>
    </row>
    <row r="164" spans="1:6" ht="24.75" customHeight="1">
      <c r="A164" s="13" t="s">
        <v>140</v>
      </c>
      <c r="B164" s="50" t="s">
        <v>275</v>
      </c>
      <c r="C164" s="10">
        <v>200</v>
      </c>
      <c r="D164" s="9" t="s">
        <v>22</v>
      </c>
      <c r="E164" s="11">
        <f>SUM('[1]9'!G891)</f>
        <v>155.2</v>
      </c>
      <c r="F164" s="5"/>
    </row>
    <row r="165" spans="1:6" ht="53.25" customHeight="1">
      <c r="A165" s="13" t="s">
        <v>295</v>
      </c>
      <c r="B165" s="50" t="s">
        <v>275</v>
      </c>
      <c r="C165" s="10"/>
      <c r="D165" s="9"/>
      <c r="E165" s="11">
        <f>SUM(E166)</f>
        <v>8.2</v>
      </c>
      <c r="F165" s="5"/>
    </row>
    <row r="166" spans="1:6" ht="39" customHeight="1">
      <c r="A166" s="14" t="s">
        <v>161</v>
      </c>
      <c r="B166" s="50" t="s">
        <v>275</v>
      </c>
      <c r="C166" s="10">
        <v>200</v>
      </c>
      <c r="D166" s="9"/>
      <c r="E166" s="11">
        <f>SUM(E167)</f>
        <v>8.2</v>
      </c>
      <c r="F166" s="5"/>
    </row>
    <row r="167" spans="1:6" ht="16.5" customHeight="1">
      <c r="A167" s="13" t="s">
        <v>140</v>
      </c>
      <c r="B167" s="50" t="s">
        <v>275</v>
      </c>
      <c r="C167" s="10">
        <v>200</v>
      </c>
      <c r="D167" s="9" t="s">
        <v>22</v>
      </c>
      <c r="E167" s="11">
        <f>SUM('[1]9'!G895)</f>
        <v>8.2</v>
      </c>
      <c r="F167" s="5"/>
    </row>
    <row r="168" spans="1:6" ht="62.25" customHeight="1">
      <c r="A168" s="16" t="s">
        <v>267</v>
      </c>
      <c r="B168" s="50" t="s">
        <v>155</v>
      </c>
      <c r="C168" s="10"/>
      <c r="D168" s="9"/>
      <c r="E168" s="11">
        <f>E169+E173+E175+E177+E171</f>
        <v>122120</v>
      </c>
      <c r="F168" s="5"/>
    </row>
    <row r="169" spans="1:6" ht="33.75" customHeight="1">
      <c r="A169" s="14" t="s">
        <v>268</v>
      </c>
      <c r="B169" s="50" t="s">
        <v>341</v>
      </c>
      <c r="C169" s="10">
        <v>400</v>
      </c>
      <c r="D169" s="9"/>
      <c r="E169" s="11">
        <f>E170</f>
        <v>116249.9</v>
      </c>
      <c r="F169" s="5"/>
    </row>
    <row r="170" spans="1:6" ht="19.5" customHeight="1">
      <c r="A170" s="16" t="s">
        <v>43</v>
      </c>
      <c r="B170" s="50" t="s">
        <v>341</v>
      </c>
      <c r="C170" s="10">
        <v>400</v>
      </c>
      <c r="D170" s="9" t="s">
        <v>10</v>
      </c>
      <c r="E170" s="11">
        <f>SUM('[1]9'!G822)</f>
        <v>116249.9</v>
      </c>
      <c r="F170" s="5"/>
    </row>
    <row r="171" spans="1:6" ht="108" customHeight="1">
      <c r="A171" s="16" t="s">
        <v>324</v>
      </c>
      <c r="B171" s="50" t="s">
        <v>325</v>
      </c>
      <c r="C171" s="10">
        <v>200</v>
      </c>
      <c r="D171" s="9"/>
      <c r="E171" s="11">
        <f>SUM(E172)</f>
        <v>4427.6</v>
      </c>
      <c r="F171" s="5"/>
    </row>
    <row r="172" spans="1:6" ht="24.75" customHeight="1">
      <c r="A172" s="16" t="s">
        <v>43</v>
      </c>
      <c r="B172" s="50" t="s">
        <v>325</v>
      </c>
      <c r="C172" s="10">
        <v>200</v>
      </c>
      <c r="D172" s="9" t="s">
        <v>10</v>
      </c>
      <c r="E172" s="11">
        <f>SUM('[1]9'!G832)</f>
        <v>4427.6</v>
      </c>
      <c r="F172" s="5"/>
    </row>
    <row r="173" spans="1:6" ht="106.5" customHeight="1">
      <c r="A173" s="16" t="s">
        <v>324</v>
      </c>
      <c r="B173" s="50" t="s">
        <v>325</v>
      </c>
      <c r="C173" s="10">
        <v>200</v>
      </c>
      <c r="D173" s="9"/>
      <c r="E173" s="11">
        <f>SUM(E174)</f>
        <v>233.1</v>
      </c>
      <c r="F173" s="5"/>
    </row>
    <row r="174" spans="1:6" ht="22.5" customHeight="1">
      <c r="A174" s="16" t="s">
        <v>43</v>
      </c>
      <c r="B174" s="50" t="s">
        <v>325</v>
      </c>
      <c r="C174" s="10">
        <v>200</v>
      </c>
      <c r="D174" s="9" t="s">
        <v>10</v>
      </c>
      <c r="E174" s="11">
        <f>SUM('[1]9'!G836)</f>
        <v>233.1</v>
      </c>
      <c r="F174" s="5"/>
    </row>
    <row r="175" spans="1:6" ht="78.75" customHeight="1">
      <c r="A175" s="16" t="s">
        <v>326</v>
      </c>
      <c r="B175" s="50" t="s">
        <v>327</v>
      </c>
      <c r="C175" s="10">
        <v>400</v>
      </c>
      <c r="D175" s="9"/>
      <c r="E175" s="11">
        <f>SUM(E176)</f>
        <v>1151.7</v>
      </c>
      <c r="F175" s="5"/>
    </row>
    <row r="176" spans="1:6" ht="21.75" customHeight="1">
      <c r="A176" s="16" t="s">
        <v>43</v>
      </c>
      <c r="B176" s="50" t="s">
        <v>327</v>
      </c>
      <c r="C176" s="10">
        <v>400</v>
      </c>
      <c r="D176" s="9" t="s">
        <v>10</v>
      </c>
      <c r="E176" s="11">
        <f>SUM('[1]9'!G840)</f>
        <v>1151.7</v>
      </c>
      <c r="F176" s="5"/>
    </row>
    <row r="177" spans="1:6" ht="76.5" customHeight="1">
      <c r="A177" s="16" t="s">
        <v>328</v>
      </c>
      <c r="B177" s="50" t="s">
        <v>327</v>
      </c>
      <c r="C177" s="10">
        <v>400</v>
      </c>
      <c r="D177" s="9"/>
      <c r="E177" s="11">
        <f>SUM(E178)</f>
        <v>57.7</v>
      </c>
      <c r="F177" s="5"/>
    </row>
    <row r="178" spans="1:6" ht="22.5" customHeight="1">
      <c r="A178" s="16" t="s">
        <v>43</v>
      </c>
      <c r="B178" s="50" t="s">
        <v>327</v>
      </c>
      <c r="C178" s="10">
        <v>400</v>
      </c>
      <c r="D178" s="9" t="s">
        <v>10</v>
      </c>
      <c r="E178" s="11">
        <f>SUM('[1]9'!G844)</f>
        <v>57.7</v>
      </c>
      <c r="F178" s="5"/>
    </row>
    <row r="179" spans="1:6" ht="51" customHeight="1">
      <c r="A179" s="43" t="s">
        <v>189</v>
      </c>
      <c r="B179" s="50" t="s">
        <v>190</v>
      </c>
      <c r="C179" s="10"/>
      <c r="D179" s="9"/>
      <c r="E179" s="11">
        <f>E186+E188+E190+E198+E200+E180+E183+E196+E192+E194</f>
        <v>22274.5</v>
      </c>
      <c r="F179" s="5"/>
    </row>
    <row r="180" spans="1:6" ht="47.25" customHeight="1">
      <c r="A180" s="43" t="s">
        <v>299</v>
      </c>
      <c r="B180" s="8" t="s">
        <v>329</v>
      </c>
      <c r="C180" s="10"/>
      <c r="D180" s="9"/>
      <c r="E180" s="11">
        <f>SUM(E181)</f>
        <v>4821.8</v>
      </c>
      <c r="F180" s="5"/>
    </row>
    <row r="181" spans="1:6" ht="28.5" customHeight="1">
      <c r="A181" s="43" t="s">
        <v>122</v>
      </c>
      <c r="B181" s="8" t="s">
        <v>329</v>
      </c>
      <c r="C181" s="10">
        <v>600</v>
      </c>
      <c r="D181" s="9"/>
      <c r="E181" s="11">
        <f>SUM(E182)</f>
        <v>4821.8</v>
      </c>
      <c r="F181" s="5"/>
    </row>
    <row r="182" spans="1:6" ht="21" customHeight="1">
      <c r="A182" s="43" t="s">
        <v>44</v>
      </c>
      <c r="B182" s="8" t="s">
        <v>329</v>
      </c>
      <c r="C182" s="10">
        <v>600</v>
      </c>
      <c r="D182" s="9" t="s">
        <v>8</v>
      </c>
      <c r="E182" s="11">
        <f>SUM('[1]9'!G262)</f>
        <v>4821.8</v>
      </c>
      <c r="F182" s="5"/>
    </row>
    <row r="183" spans="1:6" ht="45.75" customHeight="1">
      <c r="A183" s="43" t="s">
        <v>298</v>
      </c>
      <c r="B183" s="8" t="s">
        <v>329</v>
      </c>
      <c r="C183" s="10"/>
      <c r="D183" s="9"/>
      <c r="E183" s="11">
        <f>SUM(E184)</f>
        <v>316.5</v>
      </c>
      <c r="F183" s="5"/>
    </row>
    <row r="184" spans="1:6" ht="33.75" customHeight="1">
      <c r="A184" s="43" t="s">
        <v>122</v>
      </c>
      <c r="B184" s="8" t="s">
        <v>329</v>
      </c>
      <c r="C184" s="10">
        <v>600</v>
      </c>
      <c r="D184" s="9"/>
      <c r="E184" s="11">
        <f>SUM(E185)</f>
        <v>316.5</v>
      </c>
      <c r="F184" s="5"/>
    </row>
    <row r="185" spans="1:6" ht="25.5" customHeight="1">
      <c r="A185" s="43" t="s">
        <v>44</v>
      </c>
      <c r="B185" s="8" t="s">
        <v>329</v>
      </c>
      <c r="C185" s="10">
        <v>600</v>
      </c>
      <c r="D185" s="9" t="s">
        <v>8</v>
      </c>
      <c r="E185" s="11">
        <f>SUM('[1]9'!G266)</f>
        <v>316.5</v>
      </c>
      <c r="F185" s="5"/>
    </row>
    <row r="186" spans="1:6" ht="35.25" customHeight="1">
      <c r="A186" s="14" t="s">
        <v>54</v>
      </c>
      <c r="B186" s="50" t="s">
        <v>190</v>
      </c>
      <c r="C186" s="10">
        <v>200</v>
      </c>
      <c r="D186" s="9"/>
      <c r="E186" s="11">
        <f>E187</f>
        <v>3272</v>
      </c>
      <c r="F186" s="5"/>
    </row>
    <row r="187" spans="1:6" ht="28.5" customHeight="1">
      <c r="A187" s="16" t="s">
        <v>154</v>
      </c>
      <c r="B187" s="50" t="s">
        <v>190</v>
      </c>
      <c r="C187" s="10">
        <v>200</v>
      </c>
      <c r="D187" s="9" t="s">
        <v>24</v>
      </c>
      <c r="E187" s="11">
        <f>SUM('[1]9'!G687)</f>
        <v>3272</v>
      </c>
      <c r="F187" s="5"/>
    </row>
    <row r="188" spans="1:6" ht="38.25" customHeight="1">
      <c r="A188" s="14" t="s">
        <v>161</v>
      </c>
      <c r="B188" s="50" t="s">
        <v>190</v>
      </c>
      <c r="C188" s="10">
        <v>200</v>
      </c>
      <c r="D188" s="9"/>
      <c r="E188" s="11">
        <f>E189</f>
        <v>63.5</v>
      </c>
      <c r="F188" s="5"/>
    </row>
    <row r="189" spans="1:6" ht="26.25" customHeight="1">
      <c r="A189" s="14" t="s">
        <v>246</v>
      </c>
      <c r="B189" s="50" t="s">
        <v>190</v>
      </c>
      <c r="C189" s="10">
        <v>200</v>
      </c>
      <c r="D189" s="9" t="s">
        <v>247</v>
      </c>
      <c r="E189" s="11">
        <f>SUM('[1]9'!G791)</f>
        <v>63.5</v>
      </c>
      <c r="F189" s="5"/>
    </row>
    <row r="190" spans="1:6" ht="30.75" customHeight="1">
      <c r="A190" s="16" t="s">
        <v>188</v>
      </c>
      <c r="B190" s="50" t="s">
        <v>276</v>
      </c>
      <c r="C190" s="10">
        <v>400</v>
      </c>
      <c r="D190" s="9"/>
      <c r="E190" s="11">
        <f>E191</f>
        <v>3709.3</v>
      </c>
      <c r="F190" s="5"/>
    </row>
    <row r="191" spans="1:6" ht="20.25" customHeight="1">
      <c r="A191" s="14" t="s">
        <v>225</v>
      </c>
      <c r="B191" s="50" t="s">
        <v>276</v>
      </c>
      <c r="C191" s="10">
        <v>400</v>
      </c>
      <c r="D191" s="9" t="s">
        <v>136</v>
      </c>
      <c r="E191" s="11">
        <f>SUM('[1]9'!G809+'[1]9'!G812)</f>
        <v>3709.3</v>
      </c>
      <c r="F191" s="5"/>
    </row>
    <row r="192" spans="1:6" ht="38.25" customHeight="1">
      <c r="A192" s="16" t="s">
        <v>188</v>
      </c>
      <c r="B192" s="50" t="s">
        <v>190</v>
      </c>
      <c r="C192" s="10">
        <v>400</v>
      </c>
      <c r="D192" s="9"/>
      <c r="E192" s="11">
        <f>SUM(E193)</f>
        <v>341.3</v>
      </c>
      <c r="F192" s="5"/>
    </row>
    <row r="193" spans="1:6" ht="24" customHeight="1">
      <c r="A193" s="14" t="s">
        <v>225</v>
      </c>
      <c r="B193" s="50" t="s">
        <v>190</v>
      </c>
      <c r="C193" s="10">
        <v>400</v>
      </c>
      <c r="D193" s="9" t="s">
        <v>136</v>
      </c>
      <c r="E193" s="11">
        <f>SUM('[1]9'!G806)</f>
        <v>341.3</v>
      </c>
      <c r="F193" s="5"/>
    </row>
    <row r="194" spans="1:6" ht="36" customHeight="1">
      <c r="A194" s="14" t="s">
        <v>161</v>
      </c>
      <c r="B194" s="50" t="s">
        <v>190</v>
      </c>
      <c r="C194" s="10">
        <v>200</v>
      </c>
      <c r="D194" s="9"/>
      <c r="E194" s="11">
        <f>SUM(E195)</f>
        <v>42</v>
      </c>
      <c r="F194" s="5"/>
    </row>
    <row r="195" spans="1:6" ht="30" customHeight="1">
      <c r="A195" s="14" t="s">
        <v>45</v>
      </c>
      <c r="B195" s="50" t="s">
        <v>190</v>
      </c>
      <c r="C195" s="10">
        <v>200</v>
      </c>
      <c r="D195" s="9" t="s">
        <v>17</v>
      </c>
      <c r="E195" s="11">
        <f>SUM('[1]9'!G868)</f>
        <v>42</v>
      </c>
      <c r="F195" s="5"/>
    </row>
    <row r="196" spans="1:6" ht="34.5" customHeight="1">
      <c r="A196" s="14" t="s">
        <v>161</v>
      </c>
      <c r="B196" s="50" t="s">
        <v>190</v>
      </c>
      <c r="C196" s="10">
        <v>200</v>
      </c>
      <c r="D196" s="9"/>
      <c r="E196" s="11">
        <f>SUM(E197)</f>
        <v>448</v>
      </c>
      <c r="F196" s="5"/>
    </row>
    <row r="197" spans="1:6" ht="22.5" customHeight="1">
      <c r="A197" s="16" t="s">
        <v>46</v>
      </c>
      <c r="B197" s="50" t="s">
        <v>190</v>
      </c>
      <c r="C197" s="10">
        <v>200</v>
      </c>
      <c r="D197" s="9" t="s">
        <v>13</v>
      </c>
      <c r="E197" s="11">
        <f>SUM('[1]9'!G390+'[1]9'!G75)</f>
        <v>448</v>
      </c>
      <c r="F197" s="5"/>
    </row>
    <row r="198" spans="1:6" ht="36" customHeight="1">
      <c r="A198" s="14" t="s">
        <v>15</v>
      </c>
      <c r="B198" s="50" t="s">
        <v>190</v>
      </c>
      <c r="C198" s="10">
        <v>600</v>
      </c>
      <c r="D198" s="9"/>
      <c r="E198" s="11">
        <f>E199</f>
        <v>5366.4</v>
      </c>
      <c r="F198" s="5"/>
    </row>
    <row r="199" spans="1:6" ht="22.5" customHeight="1">
      <c r="A199" s="16" t="s">
        <v>46</v>
      </c>
      <c r="B199" s="50" t="s">
        <v>190</v>
      </c>
      <c r="C199" s="10">
        <v>600</v>
      </c>
      <c r="D199" s="9" t="s">
        <v>13</v>
      </c>
      <c r="E199" s="11">
        <f>SUM('[1]9'!G393)</f>
        <v>5366.4</v>
      </c>
      <c r="F199" s="5"/>
    </row>
    <row r="200" spans="1:6" ht="37.5" customHeight="1">
      <c r="A200" s="16" t="s">
        <v>188</v>
      </c>
      <c r="B200" s="50" t="s">
        <v>190</v>
      </c>
      <c r="C200" s="10">
        <v>400</v>
      </c>
      <c r="D200" s="9"/>
      <c r="E200" s="11">
        <f>E201</f>
        <v>3893.7</v>
      </c>
      <c r="F200" s="5"/>
    </row>
    <row r="201" spans="1:6" ht="21" customHeight="1">
      <c r="A201" s="16" t="s">
        <v>240</v>
      </c>
      <c r="B201" s="50" t="s">
        <v>190</v>
      </c>
      <c r="C201" s="10">
        <v>400</v>
      </c>
      <c r="D201" s="9" t="s">
        <v>27</v>
      </c>
      <c r="E201" s="11">
        <f>SUM('[1]9'!G935)</f>
        <v>3893.7</v>
      </c>
      <c r="F201" s="5"/>
    </row>
    <row r="202" spans="1:6" ht="66" customHeight="1">
      <c r="A202" s="16" t="s">
        <v>192</v>
      </c>
      <c r="B202" s="55" t="s">
        <v>193</v>
      </c>
      <c r="C202" s="10"/>
      <c r="D202" s="9"/>
      <c r="E202" s="11">
        <f>E203</f>
        <v>9</v>
      </c>
      <c r="F202" s="5"/>
    </row>
    <row r="203" spans="1:6" ht="31.5" customHeight="1">
      <c r="A203" s="14" t="s">
        <v>161</v>
      </c>
      <c r="B203" s="55" t="s">
        <v>193</v>
      </c>
      <c r="C203" s="10">
        <v>200</v>
      </c>
      <c r="D203" s="9"/>
      <c r="E203" s="11">
        <f>E204</f>
        <v>9</v>
      </c>
      <c r="F203" s="5"/>
    </row>
    <row r="204" spans="1:6" ht="24" customHeight="1">
      <c r="A204" s="16" t="s">
        <v>237</v>
      </c>
      <c r="B204" s="55" t="s">
        <v>193</v>
      </c>
      <c r="C204" s="10">
        <v>200</v>
      </c>
      <c r="D204" s="9" t="s">
        <v>135</v>
      </c>
      <c r="E204" s="11">
        <f>SUM('[1]9'!G796)</f>
        <v>9</v>
      </c>
      <c r="F204" s="5"/>
    </row>
    <row r="205" spans="1:6" ht="51" customHeight="1">
      <c r="A205" s="13" t="s">
        <v>194</v>
      </c>
      <c r="B205" s="50" t="s">
        <v>195</v>
      </c>
      <c r="C205" s="10"/>
      <c r="D205" s="9"/>
      <c r="E205" s="11">
        <f>E206+E208</f>
        <v>492.8</v>
      </c>
      <c r="F205" s="5"/>
    </row>
    <row r="206" spans="1:6" ht="36.75" customHeight="1">
      <c r="A206" s="14" t="s">
        <v>161</v>
      </c>
      <c r="B206" s="50" t="s">
        <v>195</v>
      </c>
      <c r="C206" s="10">
        <v>200</v>
      </c>
      <c r="D206" s="9"/>
      <c r="E206" s="11">
        <f>E207</f>
        <v>15</v>
      </c>
      <c r="F206" s="5"/>
    </row>
    <row r="207" spans="1:6" ht="26.25" customHeight="1">
      <c r="A207" s="16" t="s">
        <v>46</v>
      </c>
      <c r="B207" s="50" t="s">
        <v>195</v>
      </c>
      <c r="C207" s="53">
        <v>200</v>
      </c>
      <c r="D207" s="54" t="s">
        <v>13</v>
      </c>
      <c r="E207" s="46">
        <f>SUM('[1]9'!G397)</f>
        <v>15</v>
      </c>
      <c r="F207" s="5"/>
    </row>
    <row r="208" spans="1:6" ht="42" customHeight="1">
      <c r="A208" s="14" t="s">
        <v>15</v>
      </c>
      <c r="B208" s="50" t="s">
        <v>195</v>
      </c>
      <c r="C208" s="53">
        <v>600</v>
      </c>
      <c r="D208" s="54"/>
      <c r="E208" s="46">
        <f>E209</f>
        <v>477.8</v>
      </c>
      <c r="F208" s="5"/>
    </row>
    <row r="209" spans="1:6" ht="21" customHeight="1">
      <c r="A209" s="16" t="s">
        <v>46</v>
      </c>
      <c r="B209" s="50" t="s">
        <v>195</v>
      </c>
      <c r="C209" s="53">
        <v>600</v>
      </c>
      <c r="D209" s="54" t="s">
        <v>13</v>
      </c>
      <c r="E209" s="46">
        <f>SUM('[1]9'!G400)</f>
        <v>477.8</v>
      </c>
      <c r="F209" s="5"/>
    </row>
    <row r="210" spans="1:6" ht="37.5" customHeight="1">
      <c r="A210" s="13" t="s">
        <v>239</v>
      </c>
      <c r="B210" s="50" t="s">
        <v>277</v>
      </c>
      <c r="C210" s="10"/>
      <c r="D210" s="9"/>
      <c r="E210" s="11">
        <f>E211</f>
        <v>3737.4</v>
      </c>
      <c r="F210" s="5"/>
    </row>
    <row r="211" spans="1:6" ht="53.25" customHeight="1">
      <c r="A211" s="13" t="s">
        <v>278</v>
      </c>
      <c r="B211" s="50" t="s">
        <v>279</v>
      </c>
      <c r="C211" s="10"/>
      <c r="D211" s="9"/>
      <c r="E211" s="11">
        <f>SUM(E212+E214+E217)</f>
        <v>3737.4</v>
      </c>
      <c r="F211" s="5"/>
    </row>
    <row r="212" spans="1:6" ht="53.25" customHeight="1">
      <c r="A212" s="13" t="s">
        <v>150</v>
      </c>
      <c r="B212" s="50" t="s">
        <v>279</v>
      </c>
      <c r="C212" s="10">
        <v>100</v>
      </c>
      <c r="D212" s="9"/>
      <c r="E212" s="11">
        <f>SUM(E213)</f>
        <v>3557.7000000000003</v>
      </c>
      <c r="F212" s="5"/>
    </row>
    <row r="213" spans="1:6" ht="50.25" customHeight="1">
      <c r="A213" s="16" t="s">
        <v>280</v>
      </c>
      <c r="B213" s="50" t="s">
        <v>279</v>
      </c>
      <c r="C213" s="10">
        <v>100</v>
      </c>
      <c r="D213" s="9" t="s">
        <v>281</v>
      </c>
      <c r="E213" s="11">
        <f>SUM('[1]9'!G754)</f>
        <v>3557.7000000000003</v>
      </c>
      <c r="F213" s="5"/>
    </row>
    <row r="214" spans="1:6" ht="33.75" customHeight="1">
      <c r="A214" s="14" t="s">
        <v>196</v>
      </c>
      <c r="B214" s="50" t="s">
        <v>279</v>
      </c>
      <c r="C214" s="10">
        <v>200</v>
      </c>
      <c r="D214" s="9"/>
      <c r="E214" s="11">
        <f>SUM(E215+E216)</f>
        <v>179.60000000000002</v>
      </c>
      <c r="F214" s="5"/>
    </row>
    <row r="215" spans="1:6" ht="51.75" customHeight="1">
      <c r="A215" s="16" t="s">
        <v>280</v>
      </c>
      <c r="B215" s="50" t="s">
        <v>279</v>
      </c>
      <c r="C215" s="10">
        <v>200</v>
      </c>
      <c r="D215" s="9" t="s">
        <v>281</v>
      </c>
      <c r="E215" s="11">
        <f>SUM('[1]9'!G759)</f>
        <v>117.80000000000001</v>
      </c>
      <c r="F215" s="5"/>
    </row>
    <row r="216" spans="1:6" ht="32.25" customHeight="1">
      <c r="A216" s="16" t="s">
        <v>45</v>
      </c>
      <c r="B216" s="50" t="s">
        <v>279</v>
      </c>
      <c r="C216" s="10">
        <v>200</v>
      </c>
      <c r="D216" s="9" t="s">
        <v>17</v>
      </c>
      <c r="E216" s="11">
        <f>SUM('[1]9'!G856)</f>
        <v>61.8</v>
      </c>
      <c r="F216" s="5"/>
    </row>
    <row r="217" spans="1:6" ht="25.5" customHeight="1">
      <c r="A217" s="16" t="s">
        <v>282</v>
      </c>
      <c r="B217" s="50" t="s">
        <v>279</v>
      </c>
      <c r="C217" s="10">
        <v>800</v>
      </c>
      <c r="D217" s="9"/>
      <c r="E217" s="11">
        <f>SUM(E218)</f>
        <v>0.1</v>
      </c>
      <c r="F217" s="5"/>
    </row>
    <row r="218" spans="1:6" ht="53.25" customHeight="1">
      <c r="A218" s="16" t="s">
        <v>280</v>
      </c>
      <c r="B218" s="50" t="s">
        <v>279</v>
      </c>
      <c r="C218" s="10">
        <v>800</v>
      </c>
      <c r="D218" s="9" t="s">
        <v>281</v>
      </c>
      <c r="E218" s="11">
        <f>SUM('[1]9'!G763)</f>
        <v>0.1</v>
      </c>
      <c r="F218" s="5"/>
    </row>
    <row r="219" spans="1:6" ht="45" customHeight="1">
      <c r="A219" s="14" t="s">
        <v>197</v>
      </c>
      <c r="B219" s="29" t="s">
        <v>198</v>
      </c>
      <c r="C219" s="10"/>
      <c r="D219" s="9"/>
      <c r="E219" s="11">
        <f>E220</f>
        <v>6</v>
      </c>
      <c r="F219" s="5"/>
    </row>
    <row r="220" spans="1:6" ht="28.5" customHeight="1">
      <c r="A220" s="14" t="s">
        <v>196</v>
      </c>
      <c r="B220" s="29" t="s">
        <v>198</v>
      </c>
      <c r="C220" s="10">
        <v>200</v>
      </c>
      <c r="D220" s="9"/>
      <c r="E220" s="11">
        <f>E221</f>
        <v>6</v>
      </c>
      <c r="F220" s="5"/>
    </row>
    <row r="221" spans="1:6" ht="34.5" customHeight="1">
      <c r="A221" s="16" t="s">
        <v>45</v>
      </c>
      <c r="B221" s="29" t="s">
        <v>198</v>
      </c>
      <c r="C221" s="10">
        <v>200</v>
      </c>
      <c r="D221" s="9" t="s">
        <v>17</v>
      </c>
      <c r="E221" s="11">
        <f>SUM('[1]9'!G860)</f>
        <v>6</v>
      </c>
      <c r="F221" s="5"/>
    </row>
    <row r="222" spans="1:6" ht="46.5" customHeight="1">
      <c r="A222" s="13" t="s">
        <v>336</v>
      </c>
      <c r="B222" s="50" t="s">
        <v>200</v>
      </c>
      <c r="C222" s="10"/>
      <c r="D222" s="9"/>
      <c r="E222" s="11">
        <f>E223</f>
        <v>18</v>
      </c>
      <c r="F222" s="5"/>
    </row>
    <row r="223" spans="1:6" ht="30.75" customHeight="1">
      <c r="A223" s="14" t="s">
        <v>161</v>
      </c>
      <c r="B223" s="50" t="s">
        <v>200</v>
      </c>
      <c r="C223" s="10">
        <v>200</v>
      </c>
      <c r="D223" s="9"/>
      <c r="E223" s="11">
        <f>E224</f>
        <v>18</v>
      </c>
      <c r="F223" s="5"/>
    </row>
    <row r="224" spans="1:6" ht="31.5" customHeight="1">
      <c r="A224" s="16" t="s">
        <v>138</v>
      </c>
      <c r="B224" s="50" t="s">
        <v>200</v>
      </c>
      <c r="C224" s="10">
        <v>200</v>
      </c>
      <c r="D224" s="9" t="s">
        <v>139</v>
      </c>
      <c r="E224" s="11">
        <f>SUM('[1]9'!G775)</f>
        <v>18</v>
      </c>
      <c r="F224" s="5"/>
    </row>
    <row r="225" spans="1:6" ht="57" customHeight="1">
      <c r="A225" s="13" t="s">
        <v>199</v>
      </c>
      <c r="B225" s="50" t="s">
        <v>201</v>
      </c>
      <c r="C225" s="10"/>
      <c r="D225" s="9"/>
      <c r="E225" s="11">
        <f>E226</f>
        <v>8.4</v>
      </c>
      <c r="F225" s="5"/>
    </row>
    <row r="226" spans="1:6" ht="30.75" customHeight="1">
      <c r="A226" s="14" t="s">
        <v>161</v>
      </c>
      <c r="B226" s="50" t="s">
        <v>201</v>
      </c>
      <c r="C226" s="10">
        <v>200</v>
      </c>
      <c r="D226" s="9"/>
      <c r="E226" s="11">
        <f>E227</f>
        <v>8.4</v>
      </c>
      <c r="F226" s="5"/>
    </row>
    <row r="227" spans="1:6" ht="27.75" customHeight="1">
      <c r="A227" s="16" t="s">
        <v>138</v>
      </c>
      <c r="B227" s="50" t="s">
        <v>201</v>
      </c>
      <c r="C227" s="10">
        <v>200</v>
      </c>
      <c r="D227" s="9" t="s">
        <v>139</v>
      </c>
      <c r="E227" s="11">
        <f>SUM('[1]9'!G779)</f>
        <v>8.4</v>
      </c>
      <c r="F227" s="5"/>
    </row>
    <row r="228" spans="1:6" ht="45.75" customHeight="1">
      <c r="A228" s="16" t="s">
        <v>202</v>
      </c>
      <c r="B228" s="50" t="s">
        <v>203</v>
      </c>
      <c r="C228" s="10"/>
      <c r="D228" s="9"/>
      <c r="E228" s="11">
        <f>E229+E234</f>
        <v>1824.6999999999998</v>
      </c>
      <c r="F228" s="5"/>
    </row>
    <row r="229" spans="1:6" ht="36.75" customHeight="1">
      <c r="A229" s="14" t="s">
        <v>161</v>
      </c>
      <c r="B229" s="50" t="s">
        <v>203</v>
      </c>
      <c r="C229" s="10">
        <v>200</v>
      </c>
      <c r="D229" s="9"/>
      <c r="E229" s="11">
        <f>E230+E232+E233+E231</f>
        <v>1004.6999999999999</v>
      </c>
      <c r="F229" s="5"/>
    </row>
    <row r="230" spans="1:6" ht="24.75" customHeight="1">
      <c r="A230" s="16" t="s">
        <v>154</v>
      </c>
      <c r="B230" s="50" t="s">
        <v>203</v>
      </c>
      <c r="C230" s="10">
        <v>200</v>
      </c>
      <c r="D230" s="9" t="s">
        <v>24</v>
      </c>
      <c r="E230" s="11">
        <f>SUM('[1]9'!G691+'[1]9'!G506)</f>
        <v>867.9</v>
      </c>
      <c r="F230" s="5"/>
    </row>
    <row r="231" spans="1:6" ht="35.25" customHeight="1">
      <c r="A231" s="16" t="s">
        <v>45</v>
      </c>
      <c r="B231" s="50" t="s">
        <v>203</v>
      </c>
      <c r="C231" s="10">
        <v>200</v>
      </c>
      <c r="D231" s="9" t="s">
        <v>17</v>
      </c>
      <c r="E231" s="11">
        <f>SUM('[1]9'!G864)</f>
        <v>4.8</v>
      </c>
      <c r="F231" s="5"/>
    </row>
    <row r="232" spans="1:6" ht="18" customHeight="1">
      <c r="A232" s="16" t="s">
        <v>46</v>
      </c>
      <c r="B232" s="50" t="s">
        <v>203</v>
      </c>
      <c r="C232" s="10">
        <v>200</v>
      </c>
      <c r="D232" s="9" t="s">
        <v>13</v>
      </c>
      <c r="E232" s="11">
        <f>SUM('[1]9'!G404+'[1]9'!G79)</f>
        <v>83</v>
      </c>
      <c r="F232" s="5"/>
    </row>
    <row r="233" spans="1:6" ht="30" customHeight="1">
      <c r="A233" s="16" t="s">
        <v>191</v>
      </c>
      <c r="B233" s="50" t="s">
        <v>203</v>
      </c>
      <c r="C233" s="10">
        <v>200</v>
      </c>
      <c r="D233" s="9" t="s">
        <v>26</v>
      </c>
      <c r="E233" s="11">
        <f>SUM('[1]9'!G154)</f>
        <v>49</v>
      </c>
      <c r="F233" s="5"/>
    </row>
    <row r="234" spans="1:6" ht="35.25" customHeight="1">
      <c r="A234" s="14" t="s">
        <v>15</v>
      </c>
      <c r="B234" s="50" t="s">
        <v>203</v>
      </c>
      <c r="C234" s="10">
        <v>600</v>
      </c>
      <c r="D234" s="9"/>
      <c r="E234" s="11">
        <f>E235+E236</f>
        <v>820</v>
      </c>
      <c r="F234" s="5"/>
    </row>
    <row r="235" spans="1:6" ht="27" customHeight="1">
      <c r="A235" s="16" t="s">
        <v>46</v>
      </c>
      <c r="B235" s="50" t="s">
        <v>203</v>
      </c>
      <c r="C235" s="10">
        <v>600</v>
      </c>
      <c r="D235" s="9" t="s">
        <v>13</v>
      </c>
      <c r="E235" s="11">
        <f>SUM('[1]9'!G407)</f>
        <v>450</v>
      </c>
      <c r="F235" s="5"/>
    </row>
    <row r="236" spans="1:6" ht="24.75" customHeight="1">
      <c r="A236" s="16" t="s">
        <v>191</v>
      </c>
      <c r="B236" s="50" t="s">
        <v>203</v>
      </c>
      <c r="C236" s="10">
        <v>600</v>
      </c>
      <c r="D236" s="9" t="s">
        <v>26</v>
      </c>
      <c r="E236" s="11">
        <f>SUM('[1]9'!G158)</f>
        <v>370</v>
      </c>
      <c r="F236" s="5"/>
    </row>
    <row r="237" spans="1:6" ht="44.25" customHeight="1">
      <c r="A237" s="16" t="s">
        <v>260</v>
      </c>
      <c r="B237" s="50" t="s">
        <v>204</v>
      </c>
      <c r="C237" s="10"/>
      <c r="D237" s="9"/>
      <c r="E237" s="11">
        <f>E238+E240+E242+E247</f>
        <v>670.8000000000001</v>
      </c>
      <c r="F237" s="5"/>
    </row>
    <row r="238" spans="1:6" ht="34.5" customHeight="1">
      <c r="A238" s="14" t="s">
        <v>161</v>
      </c>
      <c r="B238" s="50" t="s">
        <v>204</v>
      </c>
      <c r="C238" s="10">
        <v>200</v>
      </c>
      <c r="D238" s="9"/>
      <c r="E238" s="11">
        <f>E239</f>
        <v>189</v>
      </c>
      <c r="F238" s="5"/>
    </row>
    <row r="239" spans="1:6" ht="30" customHeight="1">
      <c r="A239" s="16" t="s">
        <v>93</v>
      </c>
      <c r="B239" s="50" t="s">
        <v>204</v>
      </c>
      <c r="C239" s="10">
        <v>200</v>
      </c>
      <c r="D239" s="9" t="s">
        <v>35</v>
      </c>
      <c r="E239" s="11">
        <f>SUM('[1]9'!G188+'[1]9'!G817)</f>
        <v>189</v>
      </c>
      <c r="F239" s="5"/>
    </row>
    <row r="240" spans="1:6" ht="39.75" customHeight="1">
      <c r="A240" s="14" t="s">
        <v>15</v>
      </c>
      <c r="B240" s="50" t="s">
        <v>204</v>
      </c>
      <c r="C240" s="10">
        <v>600</v>
      </c>
      <c r="D240" s="9"/>
      <c r="E240" s="11">
        <f>E241</f>
        <v>87</v>
      </c>
      <c r="F240" s="5"/>
    </row>
    <row r="241" spans="1:6" ht="27.75" customHeight="1">
      <c r="A241" s="16" t="s">
        <v>93</v>
      </c>
      <c r="B241" s="50" t="s">
        <v>204</v>
      </c>
      <c r="C241" s="10">
        <v>600</v>
      </c>
      <c r="D241" s="9" t="s">
        <v>35</v>
      </c>
      <c r="E241" s="11">
        <f>SUM('[1]9'!G191)</f>
        <v>87</v>
      </c>
      <c r="F241" s="5"/>
    </row>
    <row r="242" spans="1:6" ht="60" customHeight="1">
      <c r="A242" s="14" t="s">
        <v>305</v>
      </c>
      <c r="B242" s="62" t="s">
        <v>269</v>
      </c>
      <c r="C242" s="10"/>
      <c r="D242" s="9"/>
      <c r="E242" s="11">
        <f>E243+E245</f>
        <v>375.1</v>
      </c>
      <c r="F242" s="5"/>
    </row>
    <row r="243" spans="1:6" ht="30" customHeight="1">
      <c r="A243" s="14" t="s">
        <v>161</v>
      </c>
      <c r="B243" s="62" t="s">
        <v>269</v>
      </c>
      <c r="C243" s="10">
        <v>200</v>
      </c>
      <c r="D243" s="9"/>
      <c r="E243" s="11">
        <f>E244</f>
        <v>97.3</v>
      </c>
      <c r="F243" s="5"/>
    </row>
    <row r="244" spans="1:6" ht="30" customHeight="1">
      <c r="A244" s="16" t="s">
        <v>93</v>
      </c>
      <c r="B244" s="62" t="s">
        <v>269</v>
      </c>
      <c r="C244" s="10">
        <v>200</v>
      </c>
      <c r="D244" s="9" t="s">
        <v>35</v>
      </c>
      <c r="E244" s="11">
        <f>SUM('[1]9'!G195)</f>
        <v>97.3</v>
      </c>
      <c r="F244" s="5"/>
    </row>
    <row r="245" spans="1:6" ht="36" customHeight="1">
      <c r="A245" s="14" t="s">
        <v>15</v>
      </c>
      <c r="B245" s="62" t="s">
        <v>269</v>
      </c>
      <c r="C245" s="10">
        <v>600</v>
      </c>
      <c r="D245" s="9"/>
      <c r="E245" s="11">
        <f>E246</f>
        <v>277.8</v>
      </c>
      <c r="F245" s="5"/>
    </row>
    <row r="246" spans="1:6" ht="29.25" customHeight="1">
      <c r="A246" s="16" t="s">
        <v>93</v>
      </c>
      <c r="B246" s="62" t="s">
        <v>269</v>
      </c>
      <c r="C246" s="10">
        <v>600</v>
      </c>
      <c r="D246" s="9" t="s">
        <v>35</v>
      </c>
      <c r="E246" s="11">
        <f>SUM('[1]9'!G198+'[1]9'!G16)</f>
        <v>277.8</v>
      </c>
      <c r="F246" s="5"/>
    </row>
    <row r="247" spans="1:6" ht="64.5" customHeight="1">
      <c r="A247" s="14" t="s">
        <v>272</v>
      </c>
      <c r="B247" s="62" t="s">
        <v>269</v>
      </c>
      <c r="C247" s="10"/>
      <c r="D247" s="9"/>
      <c r="E247" s="11">
        <f>E248+E250</f>
        <v>19.7</v>
      </c>
      <c r="F247" s="5"/>
    </row>
    <row r="248" spans="1:6" ht="31.5" customHeight="1">
      <c r="A248" s="14" t="s">
        <v>161</v>
      </c>
      <c r="B248" s="62" t="s">
        <v>269</v>
      </c>
      <c r="C248" s="10">
        <v>200</v>
      </c>
      <c r="D248" s="9"/>
      <c r="E248" s="11">
        <f>E249</f>
        <v>5.1</v>
      </c>
      <c r="F248" s="5"/>
    </row>
    <row r="249" spans="1:6" ht="36" customHeight="1">
      <c r="A249" s="16" t="s">
        <v>93</v>
      </c>
      <c r="B249" s="62" t="s">
        <v>269</v>
      </c>
      <c r="C249" s="10">
        <v>200</v>
      </c>
      <c r="D249" s="9" t="s">
        <v>35</v>
      </c>
      <c r="E249" s="11">
        <f>SUM('[1]9'!G202)</f>
        <v>5.1</v>
      </c>
      <c r="F249" s="5"/>
    </row>
    <row r="250" spans="1:6" ht="34.5" customHeight="1">
      <c r="A250" s="14" t="s">
        <v>15</v>
      </c>
      <c r="B250" s="62" t="s">
        <v>269</v>
      </c>
      <c r="C250" s="10">
        <v>600</v>
      </c>
      <c r="D250" s="9"/>
      <c r="E250" s="11">
        <f>E251</f>
        <v>14.6</v>
      </c>
      <c r="F250" s="5"/>
    </row>
    <row r="251" spans="1:6" ht="35.25" customHeight="1">
      <c r="A251" s="16" t="s">
        <v>93</v>
      </c>
      <c r="B251" s="62" t="s">
        <v>269</v>
      </c>
      <c r="C251" s="10">
        <v>600</v>
      </c>
      <c r="D251" s="9" t="s">
        <v>35</v>
      </c>
      <c r="E251" s="11">
        <f>SUM('[1]9'!G205+'[1]9'!G20)</f>
        <v>14.6</v>
      </c>
      <c r="F251" s="5"/>
    </row>
    <row r="252" spans="1:6" ht="57" customHeight="1">
      <c r="A252" s="13" t="s">
        <v>205</v>
      </c>
      <c r="B252" s="50" t="s">
        <v>261</v>
      </c>
      <c r="C252" s="10"/>
      <c r="D252" s="9"/>
      <c r="E252" s="11">
        <f>E253+E263+E270</f>
        <v>2629.8</v>
      </c>
      <c r="F252" s="5"/>
    </row>
    <row r="253" spans="1:6" ht="66" customHeight="1">
      <c r="A253" s="13" t="s">
        <v>265</v>
      </c>
      <c r="B253" s="50" t="s">
        <v>213</v>
      </c>
      <c r="C253" s="10"/>
      <c r="D253" s="9"/>
      <c r="E253" s="11">
        <f>E254+E256+E258+E261</f>
        <v>2236.5</v>
      </c>
      <c r="F253" s="5"/>
    </row>
    <row r="254" spans="1:6" ht="108.75" customHeight="1">
      <c r="A254" s="36" t="s">
        <v>262</v>
      </c>
      <c r="B254" s="56" t="s">
        <v>263</v>
      </c>
      <c r="C254" s="10"/>
      <c r="D254" s="9"/>
      <c r="E254" s="11">
        <f>E255</f>
        <v>1045</v>
      </c>
      <c r="F254" s="5"/>
    </row>
    <row r="255" spans="1:6" ht="36" customHeight="1">
      <c r="A255" s="14" t="s">
        <v>15</v>
      </c>
      <c r="B255" s="56" t="s">
        <v>263</v>
      </c>
      <c r="C255" s="10">
        <v>600</v>
      </c>
      <c r="D255" s="9" t="s">
        <v>8</v>
      </c>
      <c r="E255" s="11">
        <f>SUM('[1]9'!G272)</f>
        <v>1045</v>
      </c>
      <c r="F255" s="5"/>
    </row>
    <row r="256" spans="1:6" ht="109.5" customHeight="1">
      <c r="A256" s="36" t="s">
        <v>264</v>
      </c>
      <c r="B256" s="56" t="s">
        <v>263</v>
      </c>
      <c r="C256" s="10">
        <v>600</v>
      </c>
      <c r="D256" s="9"/>
      <c r="E256" s="11">
        <f>SUM(E257)</f>
        <v>55</v>
      </c>
      <c r="F256" s="5"/>
    </row>
    <row r="257" spans="1:6" ht="34.5" customHeight="1">
      <c r="A257" s="14" t="s">
        <v>15</v>
      </c>
      <c r="B257" s="56" t="s">
        <v>263</v>
      </c>
      <c r="C257" s="10">
        <v>600</v>
      </c>
      <c r="D257" s="9" t="s">
        <v>8</v>
      </c>
      <c r="E257" s="11">
        <f>SUM('[1]9'!G276)</f>
        <v>55</v>
      </c>
      <c r="F257" s="5"/>
    </row>
    <row r="258" spans="1:6" ht="33" customHeight="1">
      <c r="A258" s="14" t="s">
        <v>161</v>
      </c>
      <c r="B258" s="50" t="s">
        <v>213</v>
      </c>
      <c r="C258" s="10">
        <v>200</v>
      </c>
      <c r="D258" s="9"/>
      <c r="E258" s="11">
        <f>E260</f>
        <v>569.5</v>
      </c>
      <c r="F258" s="5"/>
    </row>
    <row r="259" spans="1:6" ht="27" customHeight="1">
      <c r="A259" s="16" t="s">
        <v>46</v>
      </c>
      <c r="B259" s="50" t="s">
        <v>213</v>
      </c>
      <c r="C259" s="10">
        <v>200</v>
      </c>
      <c r="D259" s="9"/>
      <c r="E259" s="11">
        <f>SUM(E260)</f>
        <v>569.5</v>
      </c>
      <c r="F259" s="5"/>
    </row>
    <row r="260" spans="1:6" ht="23.25" customHeight="1">
      <c r="A260" s="16" t="s">
        <v>154</v>
      </c>
      <c r="B260" s="50" t="s">
        <v>213</v>
      </c>
      <c r="C260" s="10">
        <v>200</v>
      </c>
      <c r="D260" s="9" t="s">
        <v>13</v>
      </c>
      <c r="E260" s="11">
        <f>SUM('[1]9'!G412)</f>
        <v>569.5</v>
      </c>
      <c r="F260" s="5"/>
    </row>
    <row r="261" spans="1:6" ht="30.75" customHeight="1">
      <c r="A261" s="14" t="s">
        <v>15</v>
      </c>
      <c r="B261" s="50" t="s">
        <v>213</v>
      </c>
      <c r="C261" s="10">
        <v>600</v>
      </c>
      <c r="D261" s="9"/>
      <c r="E261" s="11">
        <f>E262</f>
        <v>567</v>
      </c>
      <c r="F261" s="5"/>
    </row>
    <row r="262" spans="1:6" ht="24.75" customHeight="1">
      <c r="A262" s="16" t="s">
        <v>46</v>
      </c>
      <c r="B262" s="50" t="s">
        <v>213</v>
      </c>
      <c r="C262" s="10">
        <v>600</v>
      </c>
      <c r="D262" s="9" t="s">
        <v>13</v>
      </c>
      <c r="E262" s="11">
        <f>SUM('[1]9'!G416)</f>
        <v>567</v>
      </c>
      <c r="F262" s="5"/>
    </row>
    <row r="263" spans="1:6" ht="57.75" customHeight="1">
      <c r="A263" s="16" t="s">
        <v>211</v>
      </c>
      <c r="B263" s="50" t="s">
        <v>212</v>
      </c>
      <c r="C263" s="10"/>
      <c r="D263" s="9"/>
      <c r="E263" s="11">
        <f>E266+E268+E264</f>
        <v>343.3</v>
      </c>
      <c r="F263" s="5"/>
    </row>
    <row r="264" spans="1:6" ht="30.75" customHeight="1">
      <c r="A264" s="14" t="s">
        <v>161</v>
      </c>
      <c r="B264" s="50" t="s">
        <v>212</v>
      </c>
      <c r="C264" s="10">
        <v>200</v>
      </c>
      <c r="D264" s="9"/>
      <c r="E264" s="11">
        <f>SUM(E265)</f>
        <v>139.5</v>
      </c>
      <c r="F264" s="5"/>
    </row>
    <row r="265" spans="1:6" ht="21.75" customHeight="1">
      <c r="A265" s="16" t="s">
        <v>46</v>
      </c>
      <c r="B265" s="50" t="s">
        <v>212</v>
      </c>
      <c r="C265" s="10">
        <v>200</v>
      </c>
      <c r="D265" s="9" t="s">
        <v>13</v>
      </c>
      <c r="E265" s="11">
        <f>SUM('[1]9'!G84)</f>
        <v>139.5</v>
      </c>
      <c r="F265" s="5"/>
    </row>
    <row r="266" spans="1:6" ht="30.75" customHeight="1">
      <c r="A266" s="14" t="s">
        <v>161</v>
      </c>
      <c r="B266" s="50" t="s">
        <v>212</v>
      </c>
      <c r="C266" s="10">
        <v>200</v>
      </c>
      <c r="D266" s="9"/>
      <c r="E266" s="11">
        <f>E267</f>
        <v>125</v>
      </c>
      <c r="F266" s="5"/>
    </row>
    <row r="267" spans="1:6" ht="28.5" customHeight="1">
      <c r="A267" s="16" t="s">
        <v>191</v>
      </c>
      <c r="B267" s="50" t="s">
        <v>212</v>
      </c>
      <c r="C267" s="10">
        <v>200</v>
      </c>
      <c r="D267" s="9" t="s">
        <v>26</v>
      </c>
      <c r="E267" s="11">
        <f>SUM('[1]9'!G163)</f>
        <v>125</v>
      </c>
      <c r="F267" s="5"/>
    </row>
    <row r="268" spans="1:6" ht="40.5" customHeight="1">
      <c r="A268" s="14" t="s">
        <v>15</v>
      </c>
      <c r="B268" s="50" t="s">
        <v>212</v>
      </c>
      <c r="C268" s="10">
        <v>600</v>
      </c>
      <c r="D268" s="9"/>
      <c r="E268" s="11">
        <f>SUM(E269)</f>
        <v>78.8</v>
      </c>
      <c r="F268" s="5"/>
    </row>
    <row r="269" spans="1:6" ht="27" customHeight="1">
      <c r="A269" s="16" t="s">
        <v>191</v>
      </c>
      <c r="B269" s="50" t="s">
        <v>212</v>
      </c>
      <c r="C269" s="10">
        <v>600</v>
      </c>
      <c r="D269" s="9" t="s">
        <v>26</v>
      </c>
      <c r="E269" s="11">
        <f>SUM('[1]9'!G166)</f>
        <v>78.8</v>
      </c>
      <c r="F269" s="5"/>
    </row>
    <row r="270" spans="1:6" ht="63" customHeight="1">
      <c r="A270" s="16" t="s">
        <v>315</v>
      </c>
      <c r="B270" s="50" t="s">
        <v>316</v>
      </c>
      <c r="C270" s="10"/>
      <c r="D270" s="9"/>
      <c r="E270" s="11">
        <f>SUM(E271)</f>
        <v>50</v>
      </c>
      <c r="F270" s="5"/>
    </row>
    <row r="271" spans="1:6" ht="35.25" customHeight="1">
      <c r="A271" s="14" t="s">
        <v>161</v>
      </c>
      <c r="B271" s="50" t="s">
        <v>316</v>
      </c>
      <c r="C271" s="10">
        <v>200</v>
      </c>
      <c r="D271" s="9"/>
      <c r="E271" s="11">
        <f>SUM(E272)</f>
        <v>50</v>
      </c>
      <c r="F271" s="5"/>
    </row>
    <row r="272" spans="1:6" ht="23.25" customHeight="1">
      <c r="A272" s="16" t="s">
        <v>154</v>
      </c>
      <c r="B272" s="50" t="s">
        <v>316</v>
      </c>
      <c r="C272" s="10">
        <v>200</v>
      </c>
      <c r="D272" s="9" t="s">
        <v>24</v>
      </c>
      <c r="E272" s="11">
        <f>SUM('[1]9'!G698)</f>
        <v>50</v>
      </c>
      <c r="F272" s="5"/>
    </row>
    <row r="273" spans="1:6" ht="56.25" customHeight="1">
      <c r="A273" s="16" t="s">
        <v>232</v>
      </c>
      <c r="B273" s="50" t="s">
        <v>231</v>
      </c>
      <c r="C273" s="10"/>
      <c r="D273" s="9"/>
      <c r="E273" s="11">
        <f>E274+E276</f>
        <v>40.4</v>
      </c>
      <c r="F273" s="5"/>
    </row>
    <row r="274" spans="1:6" ht="30.75" customHeight="1">
      <c r="A274" s="14" t="s">
        <v>161</v>
      </c>
      <c r="B274" s="50" t="s">
        <v>231</v>
      </c>
      <c r="C274" s="10">
        <v>200</v>
      </c>
      <c r="D274" s="9"/>
      <c r="E274" s="11">
        <f>E275</f>
        <v>32</v>
      </c>
      <c r="F274" s="5"/>
    </row>
    <row r="275" spans="1:6" ht="23.25" customHeight="1">
      <c r="A275" s="16" t="s">
        <v>191</v>
      </c>
      <c r="B275" s="50" t="s">
        <v>231</v>
      </c>
      <c r="C275" s="10">
        <v>200</v>
      </c>
      <c r="D275" s="9" t="s">
        <v>26</v>
      </c>
      <c r="E275" s="11">
        <f>SUM('[1]9'!G170)</f>
        <v>32</v>
      </c>
      <c r="F275" s="5"/>
    </row>
    <row r="276" spans="1:6" ht="27.75" customHeight="1">
      <c r="A276" s="14" t="s">
        <v>161</v>
      </c>
      <c r="B276" s="50" t="s">
        <v>231</v>
      </c>
      <c r="C276" s="10">
        <v>200</v>
      </c>
      <c r="D276" s="9"/>
      <c r="E276" s="11">
        <f>E277</f>
        <v>8.4</v>
      </c>
      <c r="F276" s="5"/>
    </row>
    <row r="277" spans="1:6" ht="27" customHeight="1">
      <c r="A277" s="16" t="s">
        <v>154</v>
      </c>
      <c r="B277" s="50" t="s">
        <v>231</v>
      </c>
      <c r="C277" s="10">
        <v>200</v>
      </c>
      <c r="D277" s="9" t="s">
        <v>24</v>
      </c>
      <c r="E277" s="11">
        <f>SUM('[1]9'!G702)</f>
        <v>8.4</v>
      </c>
      <c r="F277" s="5"/>
    </row>
    <row r="278" spans="1:6" ht="42.75" customHeight="1">
      <c r="A278" s="13" t="s">
        <v>206</v>
      </c>
      <c r="B278" s="50" t="s">
        <v>207</v>
      </c>
      <c r="C278" s="53"/>
      <c r="D278" s="54"/>
      <c r="E278" s="46">
        <f>E279+E281+E283</f>
        <v>62.4</v>
      </c>
      <c r="F278" s="5"/>
    </row>
    <row r="279" spans="1:5" ht="31.5" customHeight="1">
      <c r="A279" s="14" t="s">
        <v>161</v>
      </c>
      <c r="B279" s="50" t="s">
        <v>207</v>
      </c>
      <c r="C279" s="53">
        <v>200</v>
      </c>
      <c r="D279" s="54"/>
      <c r="E279" s="46">
        <f>E280</f>
        <v>14.4</v>
      </c>
    </row>
    <row r="280" spans="1:5" ht="25.5" customHeight="1">
      <c r="A280" s="16" t="s">
        <v>154</v>
      </c>
      <c r="B280" s="50" t="s">
        <v>207</v>
      </c>
      <c r="C280" s="53">
        <v>200</v>
      </c>
      <c r="D280" s="54" t="s">
        <v>24</v>
      </c>
      <c r="E280" s="46">
        <f>SUM('[1]9'!G706)</f>
        <v>14.4</v>
      </c>
    </row>
    <row r="281" spans="1:5" ht="43.5" customHeight="1">
      <c r="A281" s="14" t="s">
        <v>15</v>
      </c>
      <c r="B281" s="50" t="s">
        <v>207</v>
      </c>
      <c r="C281" s="53">
        <v>600</v>
      </c>
      <c r="D281" s="54"/>
      <c r="E281" s="46">
        <f>E282</f>
        <v>30</v>
      </c>
    </row>
    <row r="282" spans="1:5" ht="18.75" customHeight="1">
      <c r="A282" s="16" t="s">
        <v>46</v>
      </c>
      <c r="B282" s="50" t="s">
        <v>207</v>
      </c>
      <c r="C282" s="53">
        <v>600</v>
      </c>
      <c r="D282" s="54" t="s">
        <v>13</v>
      </c>
      <c r="E282" s="46">
        <f>SUM('[1]9'!G420)</f>
        <v>30</v>
      </c>
    </row>
    <row r="283" spans="1:5" ht="42" customHeight="1">
      <c r="A283" s="14" t="s">
        <v>15</v>
      </c>
      <c r="B283" s="50" t="s">
        <v>207</v>
      </c>
      <c r="C283" s="10">
        <v>600</v>
      </c>
      <c r="D283" s="54"/>
      <c r="E283" s="46">
        <f>E284</f>
        <v>18</v>
      </c>
    </row>
    <row r="284" spans="1:5" ht="22.5" customHeight="1">
      <c r="A284" s="16" t="s">
        <v>191</v>
      </c>
      <c r="B284" s="50" t="s">
        <v>207</v>
      </c>
      <c r="C284" s="10">
        <v>600</v>
      </c>
      <c r="D284" s="54" t="s">
        <v>26</v>
      </c>
      <c r="E284" s="46">
        <f>SUM('[1]9'!G174)</f>
        <v>18</v>
      </c>
    </row>
    <row r="285" spans="1:5" ht="45.75" customHeight="1">
      <c r="A285" s="16" t="s">
        <v>217</v>
      </c>
      <c r="B285" s="50" t="s">
        <v>219</v>
      </c>
      <c r="C285" s="53"/>
      <c r="D285" s="54"/>
      <c r="E285" s="46">
        <f>E286+E289+E290+E292</f>
        <v>1152.8</v>
      </c>
    </row>
    <row r="286" spans="1:5" ht="42" customHeight="1">
      <c r="A286" s="16" t="s">
        <v>218</v>
      </c>
      <c r="B286" s="50" t="s">
        <v>220</v>
      </c>
      <c r="C286" s="53"/>
      <c r="D286" s="54"/>
      <c r="E286" s="46">
        <f>E287</f>
        <v>598.6</v>
      </c>
    </row>
    <row r="287" spans="1:5" ht="37.5" customHeight="1">
      <c r="A287" s="14" t="s">
        <v>161</v>
      </c>
      <c r="B287" s="50" t="s">
        <v>220</v>
      </c>
      <c r="C287" s="53">
        <v>200</v>
      </c>
      <c r="D287" s="54"/>
      <c r="E287" s="46">
        <f>E288</f>
        <v>598.6</v>
      </c>
    </row>
    <row r="288" spans="1:5" ht="24" customHeight="1">
      <c r="A288" s="16" t="s">
        <v>240</v>
      </c>
      <c r="B288" s="50" t="s">
        <v>220</v>
      </c>
      <c r="C288" s="53">
        <v>200</v>
      </c>
      <c r="D288" s="54" t="s">
        <v>27</v>
      </c>
      <c r="E288" s="46">
        <f>SUM('[1]9'!G944)</f>
        <v>598.6</v>
      </c>
    </row>
    <row r="289" spans="1:5" ht="54.75" customHeight="1">
      <c r="A289" s="16" t="s">
        <v>221</v>
      </c>
      <c r="B289" s="50" t="s">
        <v>317</v>
      </c>
      <c r="C289" s="53"/>
      <c r="D289" s="54"/>
      <c r="E289" s="46">
        <f>E294</f>
        <v>425.5</v>
      </c>
    </row>
    <row r="290" spans="1:5" ht="28.5" customHeight="1">
      <c r="A290" s="14" t="s">
        <v>161</v>
      </c>
      <c r="B290" s="50" t="s">
        <v>222</v>
      </c>
      <c r="C290" s="53">
        <v>200</v>
      </c>
      <c r="D290" s="54"/>
      <c r="E290" s="46">
        <f>SUM(E291)</f>
        <v>100</v>
      </c>
    </row>
    <row r="291" spans="1:5" ht="27" customHeight="1">
      <c r="A291" s="16" t="s">
        <v>240</v>
      </c>
      <c r="B291" s="50" t="s">
        <v>222</v>
      </c>
      <c r="C291" s="53">
        <v>200</v>
      </c>
      <c r="D291" s="54" t="s">
        <v>27</v>
      </c>
      <c r="E291" s="46">
        <f>SUM('[1]9'!G948)</f>
        <v>100</v>
      </c>
    </row>
    <row r="292" spans="1:6" ht="36.75" customHeight="1">
      <c r="A292" s="16" t="s">
        <v>15</v>
      </c>
      <c r="B292" s="50" t="s">
        <v>222</v>
      </c>
      <c r="C292" s="53">
        <v>600</v>
      </c>
      <c r="D292" s="54"/>
      <c r="E292" s="46">
        <f>SUM(E293)</f>
        <v>28.7</v>
      </c>
      <c r="F292" s="5"/>
    </row>
    <row r="293" spans="1:5" ht="24" customHeight="1">
      <c r="A293" s="16" t="s">
        <v>240</v>
      </c>
      <c r="B293" s="50" t="s">
        <v>222</v>
      </c>
      <c r="C293" s="53">
        <v>600</v>
      </c>
      <c r="D293" s="54" t="s">
        <v>27</v>
      </c>
      <c r="E293" s="46">
        <f>SUM('[1]9'!G453)</f>
        <v>28.7</v>
      </c>
    </row>
    <row r="294" spans="1:5" ht="38.25" customHeight="1">
      <c r="A294" s="14" t="s">
        <v>161</v>
      </c>
      <c r="B294" s="50" t="s">
        <v>317</v>
      </c>
      <c r="C294" s="53">
        <v>600</v>
      </c>
      <c r="D294" s="54"/>
      <c r="E294" s="46">
        <f>E295</f>
        <v>425.5</v>
      </c>
    </row>
    <row r="295" spans="1:5" ht="23.25" customHeight="1">
      <c r="A295" s="16" t="s">
        <v>240</v>
      </c>
      <c r="B295" s="50" t="s">
        <v>317</v>
      </c>
      <c r="C295" s="53">
        <v>600</v>
      </c>
      <c r="D295" s="54" t="s">
        <v>27</v>
      </c>
      <c r="E295" s="46">
        <f>SUM('[1]9'!G449+'[1]9'!G445)</f>
        <v>425.5</v>
      </c>
    </row>
    <row r="296" spans="1:5" ht="62.25" customHeight="1">
      <c r="A296" s="16" t="s">
        <v>223</v>
      </c>
      <c r="B296" s="55" t="s">
        <v>226</v>
      </c>
      <c r="C296" s="53"/>
      <c r="D296" s="54"/>
      <c r="E296" s="46">
        <f>E297</f>
        <v>1034</v>
      </c>
    </row>
    <row r="297" spans="1:5" ht="33" customHeight="1">
      <c r="A297" s="16" t="s">
        <v>224</v>
      </c>
      <c r="B297" s="55" t="s">
        <v>226</v>
      </c>
      <c r="C297" s="53">
        <v>400</v>
      </c>
      <c r="D297" s="54"/>
      <c r="E297" s="46">
        <f>E298</f>
        <v>1034</v>
      </c>
    </row>
    <row r="298" spans="1:5" ht="27" customHeight="1">
      <c r="A298" s="14" t="s">
        <v>225</v>
      </c>
      <c r="B298" s="55" t="s">
        <v>226</v>
      </c>
      <c r="C298" s="53">
        <v>400</v>
      </c>
      <c r="D298" s="54" t="s">
        <v>136</v>
      </c>
      <c r="E298" s="46">
        <f>SUM('[1]9'!G802)</f>
        <v>1034</v>
      </c>
    </row>
    <row r="299" spans="1:5" ht="45.75" customHeight="1">
      <c r="A299" s="16" t="s">
        <v>338</v>
      </c>
      <c r="B299" s="50" t="s">
        <v>155</v>
      </c>
      <c r="C299" s="53"/>
      <c r="D299" s="54"/>
      <c r="E299" s="46">
        <f>E300+E335+E337</f>
        <v>86676.9</v>
      </c>
    </row>
    <row r="300" spans="1:5" ht="42" customHeight="1">
      <c r="A300" s="16" t="s">
        <v>208</v>
      </c>
      <c r="B300" s="50" t="s">
        <v>248</v>
      </c>
      <c r="C300" s="53"/>
      <c r="D300" s="54"/>
      <c r="E300" s="46">
        <f>E333+E301+E304+E312+E317+E309+E314+E321</f>
        <v>45071.5</v>
      </c>
    </row>
    <row r="301" spans="1:5" ht="28.5" customHeight="1">
      <c r="A301" s="16" t="s">
        <v>283</v>
      </c>
      <c r="B301" s="50" t="s">
        <v>284</v>
      </c>
      <c r="C301" s="53"/>
      <c r="D301" s="54"/>
      <c r="E301" s="11">
        <f>SUM(E303)</f>
        <v>1528.8</v>
      </c>
    </row>
    <row r="302" spans="1:5" ht="81" customHeight="1">
      <c r="A302" s="16" t="s">
        <v>6</v>
      </c>
      <c r="B302" s="50" t="s">
        <v>284</v>
      </c>
      <c r="C302" s="53">
        <v>100</v>
      </c>
      <c r="D302" s="54"/>
      <c r="E302" s="11">
        <f>SUM(E303)</f>
        <v>1528.8</v>
      </c>
    </row>
    <row r="303" spans="1:5" ht="46.5" customHeight="1">
      <c r="A303" s="16" t="s">
        <v>285</v>
      </c>
      <c r="B303" s="50" t="s">
        <v>284</v>
      </c>
      <c r="C303" s="53">
        <v>100</v>
      </c>
      <c r="D303" s="54" t="s">
        <v>34</v>
      </c>
      <c r="E303" s="11">
        <f>SUM('[1]9'!G569)</f>
        <v>1528.8</v>
      </c>
    </row>
    <row r="304" spans="1:5" ht="34.5" customHeight="1">
      <c r="A304" s="16" t="s">
        <v>331</v>
      </c>
      <c r="B304" s="50" t="s">
        <v>286</v>
      </c>
      <c r="C304" s="53"/>
      <c r="D304" s="54"/>
      <c r="E304" s="11">
        <f>SUM(E305)</f>
        <v>15027.2</v>
      </c>
    </row>
    <row r="305" spans="1:5" ht="76.5" customHeight="1">
      <c r="A305" s="16" t="s">
        <v>6</v>
      </c>
      <c r="B305" s="50" t="s">
        <v>286</v>
      </c>
      <c r="C305" s="53">
        <v>100</v>
      </c>
      <c r="D305" s="54"/>
      <c r="E305" s="11">
        <f>SUM(E306+E307+E308)</f>
        <v>15027.2</v>
      </c>
    </row>
    <row r="306" spans="1:5" ht="30" customHeight="1">
      <c r="A306" s="16" t="s">
        <v>287</v>
      </c>
      <c r="B306" s="50" t="s">
        <v>286</v>
      </c>
      <c r="C306" s="53">
        <v>100</v>
      </c>
      <c r="D306" s="54" t="s">
        <v>33</v>
      </c>
      <c r="E306" s="46">
        <f>SUM('[1]9'!G577)</f>
        <v>9618.7</v>
      </c>
    </row>
    <row r="307" spans="1:5" ht="46.5" customHeight="1">
      <c r="A307" s="16" t="s">
        <v>288</v>
      </c>
      <c r="B307" s="50" t="s">
        <v>286</v>
      </c>
      <c r="C307" s="53">
        <v>100</v>
      </c>
      <c r="D307" s="54" t="s">
        <v>30</v>
      </c>
      <c r="E307" s="46">
        <f>SUM('[1]9'!G478)</f>
        <v>4488.3</v>
      </c>
    </row>
    <row r="308" spans="1:5" ht="25.5" customHeight="1">
      <c r="A308" s="16" t="s">
        <v>154</v>
      </c>
      <c r="B308" s="50" t="s">
        <v>286</v>
      </c>
      <c r="C308" s="53">
        <v>100</v>
      </c>
      <c r="D308" s="54" t="s">
        <v>24</v>
      </c>
      <c r="E308" s="46">
        <f>SUM('[1]9'!G712)</f>
        <v>920.2</v>
      </c>
    </row>
    <row r="309" spans="1:5" ht="36" customHeight="1">
      <c r="A309" s="16" t="s">
        <v>332</v>
      </c>
      <c r="B309" s="50" t="s">
        <v>289</v>
      </c>
      <c r="C309" s="53"/>
      <c r="D309" s="54"/>
      <c r="E309" s="46">
        <f>SUM(E310)</f>
        <v>1585.5</v>
      </c>
    </row>
    <row r="310" spans="1:5" ht="85.5" customHeight="1">
      <c r="A310" s="16" t="s">
        <v>6</v>
      </c>
      <c r="B310" s="50" t="s">
        <v>289</v>
      </c>
      <c r="C310" s="53">
        <v>100</v>
      </c>
      <c r="D310" s="54"/>
      <c r="E310" s="46">
        <f>SUM(E311)</f>
        <v>1585.5</v>
      </c>
    </row>
    <row r="311" spans="1:5" ht="50.25" customHeight="1">
      <c r="A311" s="16" t="s">
        <v>288</v>
      </c>
      <c r="B311" s="50" t="s">
        <v>289</v>
      </c>
      <c r="C311" s="53">
        <v>100</v>
      </c>
      <c r="D311" s="54" t="s">
        <v>30</v>
      </c>
      <c r="E311" s="46">
        <f>SUM('[1]9'!G1014)</f>
        <v>1585.5</v>
      </c>
    </row>
    <row r="312" spans="1:5" ht="48.75" customHeight="1">
      <c r="A312" s="16" t="s">
        <v>333</v>
      </c>
      <c r="B312" s="52" t="s">
        <v>290</v>
      </c>
      <c r="C312" s="53"/>
      <c r="D312" s="54"/>
      <c r="E312" s="11">
        <f>SUM(E313)</f>
        <v>3145.2</v>
      </c>
    </row>
    <row r="313" spans="1:5" ht="24" customHeight="1">
      <c r="A313" s="16" t="s">
        <v>154</v>
      </c>
      <c r="B313" s="52" t="s">
        <v>290</v>
      </c>
      <c r="C313" s="53">
        <v>100</v>
      </c>
      <c r="D313" s="54" t="s">
        <v>24</v>
      </c>
      <c r="E313" s="46">
        <f>SUM('[1]9'!G513)</f>
        <v>3145.2</v>
      </c>
    </row>
    <row r="314" spans="1:5" ht="46.5" customHeight="1">
      <c r="A314" s="61" t="s">
        <v>337</v>
      </c>
      <c r="B314" s="52" t="s">
        <v>291</v>
      </c>
      <c r="C314" s="53"/>
      <c r="D314" s="54"/>
      <c r="E314" s="46">
        <f>SUM(E315)</f>
        <v>742.3000000000001</v>
      </c>
    </row>
    <row r="315" spans="1:5" ht="84.75" customHeight="1">
      <c r="A315" s="16" t="s">
        <v>6</v>
      </c>
      <c r="B315" s="52" t="s">
        <v>291</v>
      </c>
      <c r="C315" s="53">
        <v>100</v>
      </c>
      <c r="D315" s="54"/>
      <c r="E315" s="46">
        <f>SUM(E316)</f>
        <v>742.3000000000001</v>
      </c>
    </row>
    <row r="316" spans="1:5" ht="25.5" customHeight="1">
      <c r="A316" s="61" t="s">
        <v>52</v>
      </c>
      <c r="B316" s="52" t="s">
        <v>291</v>
      </c>
      <c r="C316" s="53">
        <v>100</v>
      </c>
      <c r="D316" s="54" t="s">
        <v>28</v>
      </c>
      <c r="E316" s="46">
        <f>SUM('[1]9'!G956)</f>
        <v>742.3000000000001</v>
      </c>
    </row>
    <row r="317" spans="1:5" ht="49.5" customHeight="1">
      <c r="A317" s="16" t="s">
        <v>334</v>
      </c>
      <c r="B317" s="50" t="s">
        <v>292</v>
      </c>
      <c r="C317" s="53"/>
      <c r="D317" s="54"/>
      <c r="E317" s="11">
        <f>SUM(E318+E319+E320)</f>
        <v>1489</v>
      </c>
    </row>
    <row r="318" spans="1:5" ht="27.75" customHeight="1">
      <c r="A318" s="16" t="s">
        <v>154</v>
      </c>
      <c r="B318" s="50" t="s">
        <v>292</v>
      </c>
      <c r="C318" s="53">
        <v>100</v>
      </c>
      <c r="D318" s="54" t="s">
        <v>24</v>
      </c>
      <c r="E318" s="46">
        <f>SUM('[1]9'!G518+'[1]9'!G717)</f>
        <v>437</v>
      </c>
    </row>
    <row r="319" spans="1:5" ht="36" customHeight="1">
      <c r="A319" s="16" t="s">
        <v>287</v>
      </c>
      <c r="B319" s="50" t="s">
        <v>292</v>
      </c>
      <c r="C319" s="53">
        <v>100</v>
      </c>
      <c r="D319" s="54" t="s">
        <v>33</v>
      </c>
      <c r="E319" s="46">
        <f>SUM('[1]9'!G582)</f>
        <v>1031.1</v>
      </c>
    </row>
    <row r="320" spans="1:5" ht="23.25" customHeight="1">
      <c r="A320" s="61" t="s">
        <v>52</v>
      </c>
      <c r="B320" s="50" t="s">
        <v>292</v>
      </c>
      <c r="C320" s="53">
        <v>100</v>
      </c>
      <c r="D320" s="54" t="s">
        <v>28</v>
      </c>
      <c r="E320" s="46">
        <f>SUM('[1]9'!G961)</f>
        <v>20.9</v>
      </c>
    </row>
    <row r="321" spans="1:5" ht="168.75" customHeight="1">
      <c r="A321" s="37" t="s">
        <v>335</v>
      </c>
      <c r="B321" s="29" t="s">
        <v>339</v>
      </c>
      <c r="C321" s="10"/>
      <c r="D321" s="9"/>
      <c r="E321" s="11">
        <f>SUM(E322:E332)</f>
        <v>21502.499999999996</v>
      </c>
    </row>
    <row r="322" spans="1:5" ht="69" customHeight="1">
      <c r="A322" s="14" t="s">
        <v>306</v>
      </c>
      <c r="B322" s="29" t="s">
        <v>339</v>
      </c>
      <c r="C322" s="10">
        <v>100</v>
      </c>
      <c r="D322" s="9" t="s">
        <v>33</v>
      </c>
      <c r="E322" s="11">
        <f>SUM('[1]9'!G587)</f>
        <v>5159.4</v>
      </c>
    </row>
    <row r="323" spans="1:5" ht="51" customHeight="1">
      <c r="A323" s="14" t="s">
        <v>307</v>
      </c>
      <c r="B323" s="29" t="s">
        <v>339</v>
      </c>
      <c r="C323" s="10">
        <v>100</v>
      </c>
      <c r="D323" s="9" t="s">
        <v>30</v>
      </c>
      <c r="E323" s="11">
        <f>SUM('[1]9'!G483+'[1]9'!G1019)</f>
        <v>2262.4</v>
      </c>
    </row>
    <row r="324" spans="1:5" ht="23.25" customHeight="1">
      <c r="A324" s="14" t="s">
        <v>154</v>
      </c>
      <c r="B324" s="29" t="s">
        <v>339</v>
      </c>
      <c r="C324" s="10">
        <v>100</v>
      </c>
      <c r="D324" s="9" t="s">
        <v>24</v>
      </c>
      <c r="E324" s="11">
        <f>SUM('[1]9'!G523+'[1]9'!G722)</f>
        <v>5091.7</v>
      </c>
    </row>
    <row r="325" spans="1:5" ht="51.75" customHeight="1">
      <c r="A325" s="14" t="s">
        <v>280</v>
      </c>
      <c r="B325" s="29" t="s">
        <v>339</v>
      </c>
      <c r="C325" s="10">
        <v>100</v>
      </c>
      <c r="D325" s="9" t="s">
        <v>281</v>
      </c>
      <c r="E325" s="11">
        <f>SUM('[1]9'!G768)</f>
        <v>1066</v>
      </c>
    </row>
    <row r="326" spans="1:5" ht="21.75" customHeight="1">
      <c r="A326" s="61" t="s">
        <v>308</v>
      </c>
      <c r="B326" s="29" t="s">
        <v>339</v>
      </c>
      <c r="C326" s="10">
        <v>100</v>
      </c>
      <c r="D326" s="9" t="s">
        <v>134</v>
      </c>
      <c r="E326" s="11">
        <f>SUM('[1]9'!G42)</f>
        <v>166.1</v>
      </c>
    </row>
    <row r="327" spans="1:5" ht="23.25" customHeight="1">
      <c r="A327" s="61" t="s">
        <v>308</v>
      </c>
      <c r="B327" s="29" t="s">
        <v>339</v>
      </c>
      <c r="C327" s="10">
        <v>600</v>
      </c>
      <c r="D327" s="9" t="s">
        <v>134</v>
      </c>
      <c r="E327" s="11">
        <f>SUM('[1]9'!G292)</f>
        <v>840.8</v>
      </c>
    </row>
    <row r="328" spans="1:5" ht="20.25" customHeight="1">
      <c r="A328" s="61" t="s">
        <v>46</v>
      </c>
      <c r="B328" s="29" t="s">
        <v>339</v>
      </c>
      <c r="C328" s="10">
        <v>100</v>
      </c>
      <c r="D328" s="9" t="s">
        <v>13</v>
      </c>
      <c r="E328" s="11">
        <f>SUM('[1]9'!G426)</f>
        <v>1907.3</v>
      </c>
    </row>
    <row r="329" spans="1:5" ht="21" customHeight="1">
      <c r="A329" s="61" t="s">
        <v>309</v>
      </c>
      <c r="B329" s="29" t="s">
        <v>339</v>
      </c>
      <c r="C329" s="10">
        <v>100</v>
      </c>
      <c r="D329" s="9" t="s">
        <v>25</v>
      </c>
      <c r="E329" s="11">
        <f>SUM('[1]9'!G125)</f>
        <v>349.6</v>
      </c>
    </row>
    <row r="330" spans="1:5" ht="24" customHeight="1">
      <c r="A330" s="61" t="s">
        <v>309</v>
      </c>
      <c r="B330" s="29" t="s">
        <v>339</v>
      </c>
      <c r="C330" s="10">
        <v>600</v>
      </c>
      <c r="D330" s="9" t="s">
        <v>25</v>
      </c>
      <c r="E330" s="11">
        <f>SUM('[1]9'!G137+'[1]9'!G103)</f>
        <v>4120.9</v>
      </c>
    </row>
    <row r="331" spans="1:5" ht="21" customHeight="1">
      <c r="A331" s="61" t="s">
        <v>310</v>
      </c>
      <c r="B331" s="29" t="s">
        <v>339</v>
      </c>
      <c r="C331" s="10">
        <v>100</v>
      </c>
      <c r="D331" s="9" t="s">
        <v>26</v>
      </c>
      <c r="E331" s="11">
        <f>SUM('[1]9'!G180)</f>
        <v>189.1</v>
      </c>
    </row>
    <row r="332" spans="1:5" ht="19.5" customHeight="1">
      <c r="A332" s="61" t="s">
        <v>52</v>
      </c>
      <c r="B332" s="29" t="s">
        <v>339</v>
      </c>
      <c r="C332" s="10">
        <v>100</v>
      </c>
      <c r="D332" s="9" t="s">
        <v>28</v>
      </c>
      <c r="E332" s="11">
        <f>SUM('[1]9'!G966)</f>
        <v>349.2</v>
      </c>
    </row>
    <row r="333" spans="1:5" ht="33" customHeight="1">
      <c r="A333" s="14" t="s">
        <v>54</v>
      </c>
      <c r="B333" s="50" t="s">
        <v>227</v>
      </c>
      <c r="C333" s="53">
        <v>200</v>
      </c>
      <c r="D333" s="54"/>
      <c r="E333" s="46">
        <f>E334</f>
        <v>51</v>
      </c>
    </row>
    <row r="334" spans="1:5" ht="15">
      <c r="A334" s="16" t="s">
        <v>154</v>
      </c>
      <c r="B334" s="50" t="s">
        <v>227</v>
      </c>
      <c r="C334" s="53">
        <v>200</v>
      </c>
      <c r="D334" s="54" t="s">
        <v>24</v>
      </c>
      <c r="E334" s="46">
        <f>SUM('[1]9'!G726)</f>
        <v>51</v>
      </c>
    </row>
    <row r="335" spans="1:5" ht="31.5" customHeight="1">
      <c r="A335" s="14" t="s">
        <v>165</v>
      </c>
      <c r="B335" s="50" t="s">
        <v>227</v>
      </c>
      <c r="C335" s="53">
        <v>200</v>
      </c>
      <c r="D335" s="54"/>
      <c r="E335" s="46">
        <f>E336</f>
        <v>1683.6</v>
      </c>
    </row>
    <row r="336" spans="1:5" ht="30" customHeight="1">
      <c r="A336" s="16" t="s">
        <v>154</v>
      </c>
      <c r="B336" s="50" t="s">
        <v>227</v>
      </c>
      <c r="C336" s="53">
        <v>200</v>
      </c>
      <c r="D336" s="54" t="s">
        <v>24</v>
      </c>
      <c r="E336" s="46">
        <f>SUM('[1]9'!G528)</f>
        <v>1683.6</v>
      </c>
    </row>
    <row r="337" spans="1:5" ht="44.25" customHeight="1">
      <c r="A337" s="16" t="s">
        <v>216</v>
      </c>
      <c r="B337" s="50" t="s">
        <v>248</v>
      </c>
      <c r="C337" s="53"/>
      <c r="D337" s="54"/>
      <c r="E337" s="46">
        <f>E338+E341+E344</f>
        <v>39921.8</v>
      </c>
    </row>
    <row r="338" spans="1:5" ht="42.75" customHeight="1">
      <c r="A338" s="16" t="s">
        <v>118</v>
      </c>
      <c r="B338" s="50" t="s">
        <v>243</v>
      </c>
      <c r="C338" s="53"/>
      <c r="D338" s="54"/>
      <c r="E338" s="46">
        <f>E339</f>
        <v>9482.9</v>
      </c>
    </row>
    <row r="339" spans="1:5" ht="27" customHeight="1">
      <c r="A339" s="14" t="s">
        <v>18</v>
      </c>
      <c r="B339" s="50" t="s">
        <v>243</v>
      </c>
      <c r="C339" s="53">
        <v>500</v>
      </c>
      <c r="D339" s="54"/>
      <c r="E339" s="46">
        <f>E340</f>
        <v>9482.9</v>
      </c>
    </row>
    <row r="340" spans="1:8" ht="48.75" customHeight="1">
      <c r="A340" s="14" t="s">
        <v>53</v>
      </c>
      <c r="B340" s="50" t="s">
        <v>243</v>
      </c>
      <c r="C340" s="53">
        <v>500</v>
      </c>
      <c r="D340" s="54" t="s">
        <v>32</v>
      </c>
      <c r="E340" s="46">
        <f>SUM('[1]9'!G547)</f>
        <v>9482.9</v>
      </c>
      <c r="H340" s="5"/>
    </row>
    <row r="341" spans="1:5" ht="45.75" customHeight="1">
      <c r="A341" s="14" t="s">
        <v>214</v>
      </c>
      <c r="B341" s="50" t="s">
        <v>234</v>
      </c>
      <c r="C341" s="53"/>
      <c r="D341" s="54"/>
      <c r="E341" s="46">
        <f>E342</f>
        <v>30137.5</v>
      </c>
    </row>
    <row r="342" spans="1:5" ht="24" customHeight="1">
      <c r="A342" s="14" t="s">
        <v>18</v>
      </c>
      <c r="B342" s="50" t="s">
        <v>234</v>
      </c>
      <c r="C342" s="53">
        <v>500</v>
      </c>
      <c r="D342" s="54"/>
      <c r="E342" s="46">
        <f>E343</f>
        <v>30137.5</v>
      </c>
    </row>
    <row r="343" spans="1:5" ht="54" customHeight="1">
      <c r="A343" s="14" t="s">
        <v>53</v>
      </c>
      <c r="B343" s="50" t="s">
        <v>234</v>
      </c>
      <c r="C343" s="53">
        <v>500</v>
      </c>
      <c r="D343" s="54" t="s">
        <v>32</v>
      </c>
      <c r="E343" s="46">
        <f>SUM('[1]9'!G551)</f>
        <v>30137.5</v>
      </c>
    </row>
    <row r="344" spans="1:5" ht="82.5" customHeight="1">
      <c r="A344" s="14" t="s">
        <v>215</v>
      </c>
      <c r="B344" s="50" t="s">
        <v>233</v>
      </c>
      <c r="C344" s="53"/>
      <c r="D344" s="54"/>
      <c r="E344" s="46">
        <f>E346</f>
        <v>301.4</v>
      </c>
    </row>
    <row r="345" spans="1:5" ht="26.25" customHeight="1">
      <c r="A345" s="14" t="s">
        <v>18</v>
      </c>
      <c r="B345" s="50" t="s">
        <v>233</v>
      </c>
      <c r="C345" s="53">
        <v>500</v>
      </c>
      <c r="D345" s="54"/>
      <c r="E345" s="46">
        <f>E346</f>
        <v>301.4</v>
      </c>
    </row>
    <row r="346" spans="1:5" ht="50.25" customHeight="1">
      <c r="A346" s="14" t="s">
        <v>53</v>
      </c>
      <c r="B346" s="50" t="s">
        <v>233</v>
      </c>
      <c r="C346" s="53">
        <v>500</v>
      </c>
      <c r="D346" s="54" t="s">
        <v>32</v>
      </c>
      <c r="E346" s="46">
        <f>SUM('[1]9'!G555)</f>
        <v>301.4</v>
      </c>
    </row>
    <row r="347" spans="1:5" ht="51" customHeight="1">
      <c r="A347" s="16" t="s">
        <v>209</v>
      </c>
      <c r="B347" s="50" t="s">
        <v>210</v>
      </c>
      <c r="C347" s="53"/>
      <c r="D347" s="54"/>
      <c r="E347" s="46">
        <f>E357+E359+E362+E348</f>
        <v>7251.3</v>
      </c>
    </row>
    <row r="348" spans="1:5" ht="54.75" customHeight="1">
      <c r="A348" s="16" t="s">
        <v>293</v>
      </c>
      <c r="B348" s="50" t="s">
        <v>294</v>
      </c>
      <c r="C348" s="53"/>
      <c r="D348" s="54"/>
      <c r="E348" s="46">
        <f>SUM(E349+E351+E355)</f>
        <v>1870.1000000000001</v>
      </c>
    </row>
    <row r="349" spans="1:5" ht="78.75" customHeight="1">
      <c r="A349" s="16" t="s">
        <v>6</v>
      </c>
      <c r="B349" s="50" t="s">
        <v>294</v>
      </c>
      <c r="C349" s="53">
        <v>100</v>
      </c>
      <c r="D349" s="54"/>
      <c r="E349" s="46">
        <f>SUM(E350)</f>
        <v>1480.3</v>
      </c>
    </row>
    <row r="350" spans="1:5" ht="15">
      <c r="A350" s="16" t="s">
        <v>154</v>
      </c>
      <c r="B350" s="50" t="s">
        <v>294</v>
      </c>
      <c r="C350" s="53">
        <v>100</v>
      </c>
      <c r="D350" s="54" t="s">
        <v>24</v>
      </c>
      <c r="E350" s="46">
        <f>SUM('[1]9'!G731)</f>
        <v>1480.3</v>
      </c>
    </row>
    <row r="351" spans="1:5" ht="30">
      <c r="A351" s="14" t="s">
        <v>161</v>
      </c>
      <c r="B351" s="50" t="s">
        <v>294</v>
      </c>
      <c r="C351" s="53">
        <v>200</v>
      </c>
      <c r="D351" s="54"/>
      <c r="E351" s="46">
        <f>SUM(E352+E353)</f>
        <v>384.1</v>
      </c>
    </row>
    <row r="352" spans="1:5" ht="24.75" customHeight="1">
      <c r="A352" s="16" t="s">
        <v>154</v>
      </c>
      <c r="B352" s="50" t="s">
        <v>294</v>
      </c>
      <c r="C352" s="53">
        <v>200</v>
      </c>
      <c r="D352" s="54" t="s">
        <v>24</v>
      </c>
      <c r="E352" s="46">
        <f>SUM('[1]9'!G736)</f>
        <v>383.1</v>
      </c>
    </row>
    <row r="353" spans="1:5" ht="34.5" customHeight="1">
      <c r="A353" s="16" t="s">
        <v>224</v>
      </c>
      <c r="B353" s="50" t="s">
        <v>294</v>
      </c>
      <c r="C353" s="53">
        <v>400</v>
      </c>
      <c r="D353" s="54"/>
      <c r="E353" s="46">
        <f>SUM(E354)</f>
        <v>1</v>
      </c>
    </row>
    <row r="354" spans="1:5" ht="22.5" customHeight="1">
      <c r="A354" s="16" t="s">
        <v>154</v>
      </c>
      <c r="B354" s="50" t="s">
        <v>294</v>
      </c>
      <c r="C354" s="53">
        <v>400</v>
      </c>
      <c r="D354" s="54" t="s">
        <v>24</v>
      </c>
      <c r="E354" s="46">
        <v>1</v>
      </c>
    </row>
    <row r="355" spans="1:5" ht="27.75" customHeight="1">
      <c r="A355" s="14" t="s">
        <v>282</v>
      </c>
      <c r="B355" s="50" t="s">
        <v>294</v>
      </c>
      <c r="C355" s="53">
        <v>800</v>
      </c>
      <c r="D355" s="54"/>
      <c r="E355" s="46">
        <f>SUM(E356)</f>
        <v>5.699999999999999</v>
      </c>
    </row>
    <row r="356" spans="1:5" ht="19.5" customHeight="1">
      <c r="A356" s="16" t="s">
        <v>154</v>
      </c>
      <c r="B356" s="50" t="s">
        <v>294</v>
      </c>
      <c r="C356" s="53">
        <v>800</v>
      </c>
      <c r="D356" s="54" t="s">
        <v>24</v>
      </c>
      <c r="E356" s="46">
        <f>SUM('[1]9'!G742)</f>
        <v>5.699999999999999</v>
      </c>
    </row>
    <row r="357" spans="1:5" ht="37.5" customHeight="1">
      <c r="A357" s="14" t="s">
        <v>161</v>
      </c>
      <c r="B357" s="50" t="s">
        <v>210</v>
      </c>
      <c r="C357" s="53">
        <v>200</v>
      </c>
      <c r="D357" s="54"/>
      <c r="E357" s="46">
        <f>E358</f>
        <v>3286.2</v>
      </c>
    </row>
    <row r="358" spans="1:5" ht="30" customHeight="1">
      <c r="A358" s="16" t="s">
        <v>154</v>
      </c>
      <c r="B358" s="50" t="s">
        <v>210</v>
      </c>
      <c r="C358" s="53">
        <v>200</v>
      </c>
      <c r="D358" s="54" t="s">
        <v>24</v>
      </c>
      <c r="E358" s="46">
        <f>SUM('[1]9'!G745)</f>
        <v>3286.2</v>
      </c>
    </row>
    <row r="359" spans="1:5" ht="60.75" customHeight="1">
      <c r="A359" s="14" t="s">
        <v>271</v>
      </c>
      <c r="B359" s="62" t="s">
        <v>270</v>
      </c>
      <c r="C359" s="53"/>
      <c r="D359" s="54"/>
      <c r="E359" s="46">
        <f>E360</f>
        <v>1990.3</v>
      </c>
    </row>
    <row r="360" spans="1:5" ht="37.5" customHeight="1">
      <c r="A360" s="14" t="s">
        <v>15</v>
      </c>
      <c r="B360" s="62" t="s">
        <v>270</v>
      </c>
      <c r="C360" s="53">
        <v>600</v>
      </c>
      <c r="D360" s="54"/>
      <c r="E360" s="46">
        <f>E361</f>
        <v>1990.3</v>
      </c>
    </row>
    <row r="361" spans="1:5" ht="24.75" customHeight="1">
      <c r="A361" s="7" t="s">
        <v>137</v>
      </c>
      <c r="B361" s="62" t="s">
        <v>270</v>
      </c>
      <c r="C361" s="53">
        <v>600</v>
      </c>
      <c r="D361" s="54" t="s">
        <v>134</v>
      </c>
      <c r="E361" s="46">
        <f>SUM('[1]9'!G297)</f>
        <v>1990.3</v>
      </c>
    </row>
    <row r="362" spans="1:5" ht="58.5" customHeight="1">
      <c r="A362" s="14" t="s">
        <v>272</v>
      </c>
      <c r="B362" s="62" t="s">
        <v>270</v>
      </c>
      <c r="C362" s="53"/>
      <c r="D362" s="54"/>
      <c r="E362" s="46">
        <f>E363</f>
        <v>104.7</v>
      </c>
    </row>
    <row r="363" spans="1:5" ht="34.5" customHeight="1">
      <c r="A363" s="14" t="s">
        <v>15</v>
      </c>
      <c r="B363" s="62" t="s">
        <v>270</v>
      </c>
      <c r="C363" s="53">
        <v>600</v>
      </c>
      <c r="D363" s="54"/>
      <c r="E363" s="46">
        <f>E364</f>
        <v>104.7</v>
      </c>
    </row>
    <row r="364" spans="1:5" ht="24" customHeight="1">
      <c r="A364" s="7" t="s">
        <v>137</v>
      </c>
      <c r="B364" s="62" t="s">
        <v>270</v>
      </c>
      <c r="C364" s="53">
        <v>600</v>
      </c>
      <c r="D364" s="54" t="s">
        <v>134</v>
      </c>
      <c r="E364" s="46">
        <f>SUM('[1]9'!G301)</f>
        <v>104.7</v>
      </c>
    </row>
    <row r="365" spans="1:5" ht="23.25" customHeight="1">
      <c r="A365" s="16" t="s">
        <v>36</v>
      </c>
      <c r="B365" s="50" t="s">
        <v>95</v>
      </c>
      <c r="C365" s="53"/>
      <c r="D365" s="54"/>
      <c r="E365" s="32">
        <f>E369+E373+E375+E377+E379+E388+E395+E398+E407+E416+E419+E459+E468+E473+E477+E366</f>
        <v>25969.699999999997</v>
      </c>
    </row>
    <row r="366" spans="1:5" ht="33" customHeight="1">
      <c r="A366" s="16" t="s">
        <v>283</v>
      </c>
      <c r="B366" s="50" t="s">
        <v>96</v>
      </c>
      <c r="C366" s="53"/>
      <c r="D366" s="54"/>
      <c r="E366" s="32">
        <f>SUM(E367)</f>
        <v>504.1</v>
      </c>
    </row>
    <row r="367" spans="1:5" ht="69" customHeight="1">
      <c r="A367" s="7" t="s">
        <v>38</v>
      </c>
      <c r="B367" s="50" t="s">
        <v>96</v>
      </c>
      <c r="C367" s="53">
        <v>100</v>
      </c>
      <c r="D367" s="54"/>
      <c r="E367" s="32">
        <f>SUM(E368)</f>
        <v>504.1</v>
      </c>
    </row>
    <row r="368" spans="1:5" ht="50.25" customHeight="1">
      <c r="A368" s="16" t="s">
        <v>285</v>
      </c>
      <c r="B368" s="50" t="s">
        <v>96</v>
      </c>
      <c r="C368" s="53">
        <v>100</v>
      </c>
      <c r="D368" s="54" t="s">
        <v>34</v>
      </c>
      <c r="E368" s="32">
        <f>SUM('[1]9'!G562)</f>
        <v>504.1</v>
      </c>
    </row>
    <row r="369" spans="1:5" ht="45.75" customHeight="1">
      <c r="A369" s="16" t="s">
        <v>115</v>
      </c>
      <c r="B369" s="50" t="s">
        <v>131</v>
      </c>
      <c r="C369" s="53"/>
      <c r="D369" s="54"/>
      <c r="E369" s="57">
        <f>E371</f>
        <v>44.8</v>
      </c>
    </row>
    <row r="370" spans="1:5" ht="38.25" customHeight="1">
      <c r="A370" s="14" t="s">
        <v>161</v>
      </c>
      <c r="B370" s="50" t="s">
        <v>131</v>
      </c>
      <c r="C370" s="53">
        <v>200</v>
      </c>
      <c r="D370" s="54"/>
      <c r="E370" s="57">
        <f>E371</f>
        <v>44.8</v>
      </c>
    </row>
    <row r="371" spans="1:5" ht="30" customHeight="1">
      <c r="A371" s="7" t="s">
        <v>38</v>
      </c>
      <c r="B371" s="50" t="s">
        <v>131</v>
      </c>
      <c r="C371" s="53">
        <v>200</v>
      </c>
      <c r="D371" s="54" t="s">
        <v>37</v>
      </c>
      <c r="E371" s="57">
        <f>SUM('[1]9'!G989)</f>
        <v>44.8</v>
      </c>
    </row>
    <row r="372" spans="1:5" ht="36" customHeight="1">
      <c r="A372" s="16" t="s">
        <v>141</v>
      </c>
      <c r="B372" s="50" t="s">
        <v>142</v>
      </c>
      <c r="C372" s="53"/>
      <c r="D372" s="54"/>
      <c r="E372" s="57">
        <f>E373+E375+E377</f>
        <v>417</v>
      </c>
    </row>
    <row r="373" spans="1:5" ht="61.5" customHeight="1">
      <c r="A373" s="13" t="s">
        <v>94</v>
      </c>
      <c r="B373" s="50" t="s">
        <v>142</v>
      </c>
      <c r="C373" s="53">
        <v>100</v>
      </c>
      <c r="D373" s="54"/>
      <c r="E373" s="57">
        <f>E374</f>
        <v>367</v>
      </c>
    </row>
    <row r="374" spans="1:5" ht="66" customHeight="1">
      <c r="A374" s="7" t="s">
        <v>38</v>
      </c>
      <c r="B374" s="50" t="s">
        <v>142</v>
      </c>
      <c r="C374" s="53">
        <v>100</v>
      </c>
      <c r="D374" s="54" t="s">
        <v>37</v>
      </c>
      <c r="E374" s="57">
        <f>SUM('[1]9'!G993)</f>
        <v>367</v>
      </c>
    </row>
    <row r="375" spans="1:5" ht="39" customHeight="1">
      <c r="A375" s="14" t="s">
        <v>143</v>
      </c>
      <c r="B375" s="50" t="s">
        <v>142</v>
      </c>
      <c r="C375" s="53">
        <v>200</v>
      </c>
      <c r="D375" s="54"/>
      <c r="E375" s="57">
        <f>E376</f>
        <v>45</v>
      </c>
    </row>
    <row r="376" spans="1:5" ht="61.5" customHeight="1">
      <c r="A376" s="7" t="s">
        <v>38</v>
      </c>
      <c r="B376" s="50" t="s">
        <v>142</v>
      </c>
      <c r="C376" s="53">
        <v>200</v>
      </c>
      <c r="D376" s="54" t="s">
        <v>37</v>
      </c>
      <c r="E376" s="57">
        <f>SUM('[1]9'!G998)</f>
        <v>45</v>
      </c>
    </row>
    <row r="377" spans="1:5" ht="39" customHeight="1">
      <c r="A377" s="14" t="s">
        <v>143</v>
      </c>
      <c r="B377" s="50" t="s">
        <v>142</v>
      </c>
      <c r="C377" s="53">
        <v>200</v>
      </c>
      <c r="D377" s="54"/>
      <c r="E377" s="57">
        <f>E378</f>
        <v>5</v>
      </c>
    </row>
    <row r="378" spans="1:5" ht="36.75" customHeight="1">
      <c r="A378" s="14" t="s">
        <v>45</v>
      </c>
      <c r="B378" s="50" t="s">
        <v>142</v>
      </c>
      <c r="C378" s="53">
        <v>200</v>
      </c>
      <c r="D378" s="54" t="s">
        <v>17</v>
      </c>
      <c r="E378" s="57">
        <f>SUM('[1]9'!G1005)</f>
        <v>5</v>
      </c>
    </row>
    <row r="379" spans="1:5" ht="36" customHeight="1">
      <c r="A379" s="16" t="s">
        <v>124</v>
      </c>
      <c r="B379" s="50" t="s">
        <v>100</v>
      </c>
      <c r="C379" s="58"/>
      <c r="D379" s="52"/>
      <c r="E379" s="46">
        <f>E380+E382+E384+E386</f>
        <v>9008.2</v>
      </c>
    </row>
    <row r="380" spans="1:5" ht="68.25" customHeight="1">
      <c r="A380" s="13" t="s">
        <v>94</v>
      </c>
      <c r="B380" s="59" t="s">
        <v>100</v>
      </c>
      <c r="C380" s="53">
        <v>100</v>
      </c>
      <c r="D380" s="54"/>
      <c r="E380" s="57">
        <f>SUM(E381)</f>
        <v>5155.5</v>
      </c>
    </row>
    <row r="381" spans="1:5" ht="66.75" customHeight="1">
      <c r="A381" s="7" t="s">
        <v>39</v>
      </c>
      <c r="B381" s="59" t="s">
        <v>100</v>
      </c>
      <c r="C381" s="53">
        <v>100</v>
      </c>
      <c r="D381" s="52" t="s">
        <v>33</v>
      </c>
      <c r="E381" s="57">
        <f>SUM('[1]9'!G594)</f>
        <v>5155.5</v>
      </c>
    </row>
    <row r="382" spans="1:5" ht="36.75" customHeight="1">
      <c r="A382" s="14" t="s">
        <v>143</v>
      </c>
      <c r="B382" s="59" t="s">
        <v>100</v>
      </c>
      <c r="C382" s="53">
        <v>200</v>
      </c>
      <c r="D382" s="54"/>
      <c r="E382" s="57">
        <f>E383</f>
        <v>3702</v>
      </c>
    </row>
    <row r="383" spans="1:5" ht="75.75" customHeight="1">
      <c r="A383" s="7" t="s">
        <v>39</v>
      </c>
      <c r="B383" s="59" t="s">
        <v>100</v>
      </c>
      <c r="C383" s="53">
        <v>200</v>
      </c>
      <c r="D383" s="54" t="s">
        <v>33</v>
      </c>
      <c r="E383" s="57">
        <f>SUM('[1]9'!G599)</f>
        <v>3702</v>
      </c>
    </row>
    <row r="384" spans="1:5" ht="27.75" customHeight="1">
      <c r="A384" s="7" t="s">
        <v>11</v>
      </c>
      <c r="B384" s="19" t="s">
        <v>100</v>
      </c>
      <c r="C384" s="10" t="s">
        <v>12</v>
      </c>
      <c r="D384" s="9"/>
      <c r="E384" s="11">
        <f>E385</f>
        <v>115.7</v>
      </c>
    </row>
    <row r="385" spans="1:5" ht="67.5" customHeight="1">
      <c r="A385" s="7" t="s">
        <v>39</v>
      </c>
      <c r="B385" s="19" t="s">
        <v>100</v>
      </c>
      <c r="C385" s="10" t="s">
        <v>12</v>
      </c>
      <c r="D385" s="9" t="s">
        <v>33</v>
      </c>
      <c r="E385" s="11">
        <f>SUM('[1]9'!G603)</f>
        <v>115.7</v>
      </c>
    </row>
    <row r="386" spans="1:5" ht="31.5" customHeight="1">
      <c r="A386" s="14" t="s">
        <v>143</v>
      </c>
      <c r="B386" s="19" t="s">
        <v>100</v>
      </c>
      <c r="C386" s="10">
        <v>200</v>
      </c>
      <c r="D386" s="9"/>
      <c r="E386" s="11">
        <f>E387</f>
        <v>35</v>
      </c>
    </row>
    <row r="387" spans="1:5" ht="30">
      <c r="A387" s="7" t="s">
        <v>45</v>
      </c>
      <c r="B387" s="19" t="s">
        <v>100</v>
      </c>
      <c r="C387" s="10">
        <v>200</v>
      </c>
      <c r="D387" s="9" t="s">
        <v>17</v>
      </c>
      <c r="E387" s="11">
        <f>SUM('[1]9'!G850)</f>
        <v>35</v>
      </c>
    </row>
    <row r="388" spans="1:5" ht="47.25" customHeight="1">
      <c r="A388" s="16" t="s">
        <v>125</v>
      </c>
      <c r="B388" s="30" t="s">
        <v>126</v>
      </c>
      <c r="C388" s="12"/>
      <c r="D388" s="12"/>
      <c r="E388" s="47">
        <f>E389+E391+E393</f>
        <v>594</v>
      </c>
    </row>
    <row r="389" spans="1:5" ht="72" customHeight="1">
      <c r="A389" s="13" t="s">
        <v>94</v>
      </c>
      <c r="B389" s="30" t="s">
        <v>126</v>
      </c>
      <c r="C389" s="10" t="s">
        <v>7</v>
      </c>
      <c r="D389" s="9"/>
      <c r="E389" s="46">
        <f>E390</f>
        <v>486</v>
      </c>
    </row>
    <row r="390" spans="1:5" ht="27.75" customHeight="1">
      <c r="A390" s="7" t="s">
        <v>41</v>
      </c>
      <c r="B390" s="30" t="s">
        <v>126</v>
      </c>
      <c r="C390" s="10" t="s">
        <v>7</v>
      </c>
      <c r="D390" s="9" t="s">
        <v>24</v>
      </c>
      <c r="E390" s="46">
        <f>SUM('[1]9'!G622)</f>
        <v>486</v>
      </c>
    </row>
    <row r="391" spans="1:5" ht="32.25" customHeight="1">
      <c r="A391" s="14" t="s">
        <v>161</v>
      </c>
      <c r="B391" s="30" t="s">
        <v>126</v>
      </c>
      <c r="C391" s="10">
        <v>200</v>
      </c>
      <c r="D391" s="9"/>
      <c r="E391" s="46">
        <f>E392</f>
        <v>66.6</v>
      </c>
    </row>
    <row r="392" spans="1:5" ht="24" customHeight="1">
      <c r="A392" s="7" t="s">
        <v>41</v>
      </c>
      <c r="B392" s="30" t="s">
        <v>126</v>
      </c>
      <c r="C392" s="15">
        <v>200</v>
      </c>
      <c r="D392" s="12" t="s">
        <v>24</v>
      </c>
      <c r="E392" s="46">
        <f>SUM('[1]9'!G626)</f>
        <v>66.6</v>
      </c>
    </row>
    <row r="393" spans="1:5" ht="19.5" customHeight="1">
      <c r="A393" s="14" t="s">
        <v>11</v>
      </c>
      <c r="B393" s="30" t="s">
        <v>126</v>
      </c>
      <c r="C393" s="15">
        <v>800</v>
      </c>
      <c r="D393" s="12"/>
      <c r="E393" s="46">
        <f>E394</f>
        <v>41.4</v>
      </c>
    </row>
    <row r="394" spans="1:5" ht="25.5" customHeight="1">
      <c r="A394" s="7" t="s">
        <v>41</v>
      </c>
      <c r="B394" s="30" t="s">
        <v>126</v>
      </c>
      <c r="C394" s="15">
        <v>800</v>
      </c>
      <c r="D394" s="12" t="s">
        <v>24</v>
      </c>
      <c r="E394" s="46">
        <f>SUM('[1]9'!G630)</f>
        <v>41.4</v>
      </c>
    </row>
    <row r="395" spans="1:5" ht="48" customHeight="1">
      <c r="A395" s="14" t="s">
        <v>144</v>
      </c>
      <c r="B395" s="30" t="s">
        <v>145</v>
      </c>
      <c r="C395" s="10"/>
      <c r="D395" s="9"/>
      <c r="E395" s="46">
        <f>E396</f>
        <v>1</v>
      </c>
    </row>
    <row r="396" spans="1:5" ht="36.75" customHeight="1">
      <c r="A396" s="14" t="s">
        <v>161</v>
      </c>
      <c r="B396" s="30" t="s">
        <v>145</v>
      </c>
      <c r="C396" s="10">
        <v>200</v>
      </c>
      <c r="D396" s="9"/>
      <c r="E396" s="46">
        <f>E397</f>
        <v>1</v>
      </c>
    </row>
    <row r="397" spans="1:5" ht="21.75" customHeight="1">
      <c r="A397" s="16" t="s">
        <v>146</v>
      </c>
      <c r="B397" s="30" t="s">
        <v>145</v>
      </c>
      <c r="C397" s="10">
        <v>200</v>
      </c>
      <c r="D397" s="9" t="s">
        <v>147</v>
      </c>
      <c r="E397" s="46">
        <f>SUM('[1]9'!G612)</f>
        <v>1</v>
      </c>
    </row>
    <row r="398" spans="1:5" ht="43.5" customHeight="1">
      <c r="A398" s="13" t="s">
        <v>311</v>
      </c>
      <c r="B398" s="50" t="s">
        <v>116</v>
      </c>
      <c r="C398" s="53"/>
      <c r="D398" s="54"/>
      <c r="E398" s="46">
        <f>E399+E401+E403+E405</f>
        <v>3187.7999999999997</v>
      </c>
    </row>
    <row r="399" spans="1:5" ht="64.5" customHeight="1">
      <c r="A399" s="13" t="s">
        <v>94</v>
      </c>
      <c r="B399" s="50" t="s">
        <v>116</v>
      </c>
      <c r="C399" s="53">
        <v>100</v>
      </c>
      <c r="D399" s="54"/>
      <c r="E399" s="57">
        <f>E400</f>
        <v>2370.7</v>
      </c>
    </row>
    <row r="400" spans="1:5" ht="60.75" customHeight="1">
      <c r="A400" s="7" t="s">
        <v>40</v>
      </c>
      <c r="B400" s="50" t="s">
        <v>116</v>
      </c>
      <c r="C400" s="53">
        <v>100</v>
      </c>
      <c r="D400" s="54" t="s">
        <v>30</v>
      </c>
      <c r="E400" s="57">
        <f>SUM('[1]9'!G463)</f>
        <v>2370.7</v>
      </c>
    </row>
    <row r="401" spans="1:5" ht="42.75" customHeight="1">
      <c r="A401" s="14" t="s">
        <v>161</v>
      </c>
      <c r="B401" s="50" t="s">
        <v>116</v>
      </c>
      <c r="C401" s="53">
        <v>200</v>
      </c>
      <c r="D401" s="54"/>
      <c r="E401" s="57">
        <f>E402</f>
        <v>784.0999999999999</v>
      </c>
    </row>
    <row r="402" spans="1:5" ht="50.25" customHeight="1">
      <c r="A402" s="7" t="s">
        <v>40</v>
      </c>
      <c r="B402" s="50" t="s">
        <v>116</v>
      </c>
      <c r="C402" s="53">
        <v>200</v>
      </c>
      <c r="D402" s="54" t="s">
        <v>30</v>
      </c>
      <c r="E402" s="57">
        <f>SUM('[1]9'!G468)</f>
        <v>784.0999999999999</v>
      </c>
    </row>
    <row r="403" spans="1:7" ht="17.25" customHeight="1">
      <c r="A403" s="14" t="s">
        <v>11</v>
      </c>
      <c r="B403" s="50" t="s">
        <v>116</v>
      </c>
      <c r="C403" s="53">
        <v>800</v>
      </c>
      <c r="D403" s="54"/>
      <c r="E403" s="57">
        <f>E404</f>
        <v>3</v>
      </c>
      <c r="G403" s="5"/>
    </row>
    <row r="404" spans="1:5" ht="50.25" customHeight="1">
      <c r="A404" s="7" t="s">
        <v>40</v>
      </c>
      <c r="B404" s="50" t="s">
        <v>116</v>
      </c>
      <c r="C404" s="53">
        <v>800</v>
      </c>
      <c r="D404" s="54" t="s">
        <v>30</v>
      </c>
      <c r="E404" s="57">
        <f>SUM('[1]9'!G472)</f>
        <v>3</v>
      </c>
    </row>
    <row r="405" spans="1:5" ht="33" customHeight="1">
      <c r="A405" s="14" t="s">
        <v>161</v>
      </c>
      <c r="B405" s="50" t="s">
        <v>116</v>
      </c>
      <c r="C405" s="53">
        <v>200</v>
      </c>
      <c r="D405" s="54"/>
      <c r="E405" s="57">
        <f>E406</f>
        <v>30</v>
      </c>
    </row>
    <row r="406" spans="1:5" ht="51.75" customHeight="1">
      <c r="A406" s="7" t="s">
        <v>45</v>
      </c>
      <c r="B406" s="50" t="s">
        <v>116</v>
      </c>
      <c r="C406" s="53">
        <v>200</v>
      </c>
      <c r="D406" s="54" t="s">
        <v>17</v>
      </c>
      <c r="E406" s="57">
        <f>SUM('[1]9'!G535)</f>
        <v>30</v>
      </c>
    </row>
    <row r="407" spans="1:5" ht="31.5" customHeight="1">
      <c r="A407" s="16" t="s">
        <v>117</v>
      </c>
      <c r="B407" s="50" t="s">
        <v>121</v>
      </c>
      <c r="C407" s="53"/>
      <c r="D407" s="54"/>
      <c r="E407" s="57">
        <f>E408+E410+E412+E414</f>
        <v>788.5999999999999</v>
      </c>
    </row>
    <row r="408" spans="1:5" ht="61.5" customHeight="1">
      <c r="A408" s="13" t="s">
        <v>94</v>
      </c>
      <c r="B408" s="50" t="s">
        <v>127</v>
      </c>
      <c r="C408" s="53">
        <v>100</v>
      </c>
      <c r="D408" s="54"/>
      <c r="E408" s="57">
        <f>E409</f>
        <v>729.5999999999999</v>
      </c>
    </row>
    <row r="409" spans="1:5" ht="36.75" customHeight="1">
      <c r="A409" s="13" t="s">
        <v>300</v>
      </c>
      <c r="B409" s="50" t="s">
        <v>127</v>
      </c>
      <c r="C409" s="53">
        <v>100</v>
      </c>
      <c r="D409" s="54" t="s">
        <v>30</v>
      </c>
      <c r="E409" s="57">
        <f>SUM('[1]9'!G1026)</f>
        <v>729.5999999999999</v>
      </c>
    </row>
    <row r="410" spans="1:5" ht="41.25" customHeight="1">
      <c r="A410" s="14" t="s">
        <v>161</v>
      </c>
      <c r="B410" s="50" t="s">
        <v>127</v>
      </c>
      <c r="C410" s="53">
        <v>200</v>
      </c>
      <c r="D410" s="54"/>
      <c r="E410" s="57">
        <f>E411</f>
        <v>26</v>
      </c>
    </row>
    <row r="411" spans="1:5" ht="35.25" customHeight="1">
      <c r="A411" s="13" t="s">
        <v>312</v>
      </c>
      <c r="B411" s="50" t="s">
        <v>127</v>
      </c>
      <c r="C411" s="53">
        <v>200</v>
      </c>
      <c r="D411" s="54" t="s">
        <v>30</v>
      </c>
      <c r="E411" s="57">
        <f>SUM('[1]9'!G1031)</f>
        <v>26</v>
      </c>
    </row>
    <row r="412" spans="1:5" ht="31.5" customHeight="1">
      <c r="A412" s="14" t="s">
        <v>11</v>
      </c>
      <c r="B412" s="50" t="s">
        <v>127</v>
      </c>
      <c r="C412" s="53">
        <v>800</v>
      </c>
      <c r="D412" s="54"/>
      <c r="E412" s="57">
        <f>E413</f>
        <v>0.2</v>
      </c>
    </row>
    <row r="413" spans="1:5" ht="33.75" customHeight="1">
      <c r="A413" s="13" t="s">
        <v>312</v>
      </c>
      <c r="B413" s="50" t="s">
        <v>127</v>
      </c>
      <c r="C413" s="53">
        <v>800</v>
      </c>
      <c r="D413" s="54" t="s">
        <v>30</v>
      </c>
      <c r="E413" s="57">
        <f>SUM('[1]9'!G1035)</f>
        <v>0.2</v>
      </c>
    </row>
    <row r="414" spans="1:5" ht="33.75" customHeight="1">
      <c r="A414" s="14" t="s">
        <v>73</v>
      </c>
      <c r="B414" s="50" t="s">
        <v>127</v>
      </c>
      <c r="C414" s="53">
        <v>200</v>
      </c>
      <c r="D414" s="54"/>
      <c r="E414" s="57">
        <f>E415</f>
        <v>32.8</v>
      </c>
    </row>
    <row r="415" spans="1:5" ht="32.25" customHeight="1">
      <c r="A415" s="7" t="s">
        <v>45</v>
      </c>
      <c r="B415" s="50" t="s">
        <v>127</v>
      </c>
      <c r="C415" s="53">
        <v>200</v>
      </c>
      <c r="D415" s="54" t="s">
        <v>17</v>
      </c>
      <c r="E415" s="57">
        <f>SUM('[1]9'!G1041)</f>
        <v>32.8</v>
      </c>
    </row>
    <row r="416" spans="1:5" ht="40.5" customHeight="1">
      <c r="A416" s="14" t="s">
        <v>97</v>
      </c>
      <c r="B416" s="29" t="s">
        <v>98</v>
      </c>
      <c r="C416" s="10"/>
      <c r="D416" s="9"/>
      <c r="E416" s="46">
        <f>E417</f>
        <v>263.5</v>
      </c>
    </row>
    <row r="417" spans="1:5" ht="29.25" customHeight="1">
      <c r="A417" s="14" t="s">
        <v>11</v>
      </c>
      <c r="B417" s="29" t="s">
        <v>98</v>
      </c>
      <c r="C417" s="10">
        <v>800</v>
      </c>
      <c r="D417" s="9"/>
      <c r="E417" s="46">
        <f>E418</f>
        <v>263.5</v>
      </c>
    </row>
    <row r="418" spans="1:5" ht="21.75" customHeight="1">
      <c r="A418" s="16" t="s">
        <v>99</v>
      </c>
      <c r="B418" s="29" t="s">
        <v>98</v>
      </c>
      <c r="C418" s="10">
        <v>800</v>
      </c>
      <c r="D418" s="9" t="s">
        <v>31</v>
      </c>
      <c r="E418" s="46">
        <f>SUM('[1]9'!G618)</f>
        <v>263.5</v>
      </c>
    </row>
    <row r="419" spans="1:5" ht="24.75" customHeight="1">
      <c r="A419" s="14" t="s">
        <v>148</v>
      </c>
      <c r="B419" s="30"/>
      <c r="C419" s="15"/>
      <c r="D419" s="12"/>
      <c r="E419" s="46">
        <f>E420+E425+E428+E433+E438+E443+E446+E451+E454</f>
        <v>3335.1000000000004</v>
      </c>
    </row>
    <row r="420" spans="1:5" ht="72" customHeight="1">
      <c r="A420" s="13" t="s">
        <v>301</v>
      </c>
      <c r="B420" s="30" t="s">
        <v>111</v>
      </c>
      <c r="C420" s="10"/>
      <c r="D420" s="12"/>
      <c r="E420" s="46">
        <f>E421+E423</f>
        <v>311.79999999999995</v>
      </c>
    </row>
    <row r="421" spans="1:5" ht="66" customHeight="1">
      <c r="A421" s="13" t="s">
        <v>94</v>
      </c>
      <c r="B421" s="30" t="s">
        <v>111</v>
      </c>
      <c r="C421" s="10">
        <v>100</v>
      </c>
      <c r="D421" s="12"/>
      <c r="E421" s="46">
        <f>E422</f>
        <v>296.9</v>
      </c>
    </row>
    <row r="422" spans="1:5" ht="29.25" customHeight="1">
      <c r="A422" s="7" t="s">
        <v>51</v>
      </c>
      <c r="B422" s="30" t="s">
        <v>111</v>
      </c>
      <c r="C422" s="10">
        <v>100</v>
      </c>
      <c r="D422" s="12" t="s">
        <v>20</v>
      </c>
      <c r="E422" s="46">
        <f>SUM('[1]9'!G916)</f>
        <v>296.9</v>
      </c>
    </row>
    <row r="423" spans="1:5" ht="31.5" customHeight="1">
      <c r="A423" s="14" t="s">
        <v>73</v>
      </c>
      <c r="B423" s="30" t="s">
        <v>111</v>
      </c>
      <c r="C423" s="10">
        <v>200</v>
      </c>
      <c r="D423" s="12"/>
      <c r="E423" s="46">
        <f>E424</f>
        <v>14.899999999999999</v>
      </c>
    </row>
    <row r="424" spans="1:5" ht="18.75" customHeight="1">
      <c r="A424" s="7" t="s">
        <v>49</v>
      </c>
      <c r="B424" s="30" t="s">
        <v>111</v>
      </c>
      <c r="C424" s="10">
        <v>200</v>
      </c>
      <c r="D424" s="12" t="s">
        <v>20</v>
      </c>
      <c r="E424" s="46">
        <f>SUM('[1]9'!G920)</f>
        <v>14.899999999999999</v>
      </c>
    </row>
    <row r="425" spans="1:5" ht="27.75" customHeight="1">
      <c r="A425" s="16" t="s">
        <v>110</v>
      </c>
      <c r="B425" s="30" t="s">
        <v>111</v>
      </c>
      <c r="C425" s="10"/>
      <c r="D425" s="12"/>
      <c r="E425" s="46">
        <f>E426</f>
        <v>333.40000000000003</v>
      </c>
    </row>
    <row r="426" spans="1:5" ht="26.25" customHeight="1">
      <c r="A426" s="7" t="s">
        <v>14</v>
      </c>
      <c r="B426" s="30" t="s">
        <v>111</v>
      </c>
      <c r="C426" s="10">
        <v>300</v>
      </c>
      <c r="D426" s="12"/>
      <c r="E426" s="46">
        <f>E427</f>
        <v>333.40000000000003</v>
      </c>
    </row>
    <row r="427" spans="1:5" ht="22.5" customHeight="1">
      <c r="A427" s="7" t="s">
        <v>49</v>
      </c>
      <c r="B427" s="30" t="s">
        <v>111</v>
      </c>
      <c r="C427" s="10">
        <v>300</v>
      </c>
      <c r="D427" s="12" t="s">
        <v>19</v>
      </c>
      <c r="E427" s="46">
        <f>SUM('[1]9'!G908)</f>
        <v>333.40000000000003</v>
      </c>
    </row>
    <row r="428" spans="1:5" ht="84.75" customHeight="1">
      <c r="A428" s="13" t="s">
        <v>128</v>
      </c>
      <c r="B428" s="30" t="s">
        <v>112</v>
      </c>
      <c r="C428" s="10"/>
      <c r="D428" s="12"/>
      <c r="E428" s="46">
        <f>E429+E431</f>
        <v>653.1999999999999</v>
      </c>
    </row>
    <row r="429" spans="1:5" ht="29.25" customHeight="1">
      <c r="A429" s="13" t="s">
        <v>94</v>
      </c>
      <c r="B429" s="30" t="s">
        <v>112</v>
      </c>
      <c r="C429" s="10">
        <v>100</v>
      </c>
      <c r="D429" s="12"/>
      <c r="E429" s="46">
        <f>E430</f>
        <v>599.8</v>
      </c>
    </row>
    <row r="430" spans="1:5" ht="24" customHeight="1">
      <c r="A430" s="7" t="s">
        <v>51</v>
      </c>
      <c r="B430" s="30" t="s">
        <v>112</v>
      </c>
      <c r="C430" s="10">
        <v>100</v>
      </c>
      <c r="D430" s="12" t="s">
        <v>20</v>
      </c>
      <c r="E430" s="46">
        <f>SUM('[1]9'!G925)</f>
        <v>599.8</v>
      </c>
    </row>
    <row r="431" spans="1:5" ht="31.5" customHeight="1">
      <c r="A431" s="14" t="s">
        <v>73</v>
      </c>
      <c r="B431" s="30" t="s">
        <v>112</v>
      </c>
      <c r="C431" s="10">
        <v>200</v>
      </c>
      <c r="D431" s="12"/>
      <c r="E431" s="46">
        <f>E432</f>
        <v>53.4</v>
      </c>
    </row>
    <row r="432" spans="1:5" ht="25.5" customHeight="1">
      <c r="A432" s="7" t="s">
        <v>51</v>
      </c>
      <c r="B432" s="30" t="s">
        <v>112</v>
      </c>
      <c r="C432" s="10">
        <v>200</v>
      </c>
      <c r="D432" s="12" t="s">
        <v>20</v>
      </c>
      <c r="E432" s="46">
        <f>SUM('[1]9'!G930)</f>
        <v>53.4</v>
      </c>
    </row>
    <row r="433" spans="1:5" ht="67.5" customHeight="1">
      <c r="A433" s="16" t="s">
        <v>129</v>
      </c>
      <c r="B433" s="29" t="s">
        <v>101</v>
      </c>
      <c r="C433" s="10"/>
      <c r="D433" s="9"/>
      <c r="E433" s="46">
        <f>E434+E436</f>
        <v>562.2</v>
      </c>
    </row>
    <row r="434" spans="1:5" ht="64.5" customHeight="1">
      <c r="A434" s="13" t="s">
        <v>94</v>
      </c>
      <c r="B434" s="29" t="s">
        <v>101</v>
      </c>
      <c r="C434" s="10" t="s">
        <v>7</v>
      </c>
      <c r="D434" s="9"/>
      <c r="E434" s="46">
        <f>E435</f>
        <v>462.6</v>
      </c>
    </row>
    <row r="435" spans="1:5" ht="26.25" customHeight="1">
      <c r="A435" s="7" t="s">
        <v>41</v>
      </c>
      <c r="B435" s="29" t="s">
        <v>101</v>
      </c>
      <c r="C435" s="63">
        <v>100</v>
      </c>
      <c r="D435" s="12" t="s">
        <v>24</v>
      </c>
      <c r="E435" s="46">
        <f>SUM('[1]9'!G635)</f>
        <v>462.6</v>
      </c>
    </row>
    <row r="436" spans="1:5" ht="33.75" customHeight="1">
      <c r="A436" s="14" t="s">
        <v>73</v>
      </c>
      <c r="B436" s="29" t="s">
        <v>101</v>
      </c>
      <c r="C436" s="10">
        <v>200</v>
      </c>
      <c r="D436" s="9"/>
      <c r="E436" s="46">
        <f>E437</f>
        <v>99.6</v>
      </c>
    </row>
    <row r="437" spans="1:5" ht="23.25" customHeight="1">
      <c r="A437" s="7" t="s">
        <v>41</v>
      </c>
      <c r="B437" s="29" t="s">
        <v>101</v>
      </c>
      <c r="C437" s="10">
        <v>200</v>
      </c>
      <c r="D437" s="12" t="s">
        <v>24</v>
      </c>
      <c r="E437" s="46">
        <f>SUM('[1]9'!G640)</f>
        <v>99.6</v>
      </c>
    </row>
    <row r="438" spans="1:5" ht="27.75" customHeight="1">
      <c r="A438" s="16" t="s">
        <v>102</v>
      </c>
      <c r="B438" s="29" t="s">
        <v>103</v>
      </c>
      <c r="C438" s="10"/>
      <c r="D438" s="9"/>
      <c r="E438" s="46">
        <f>E439+E441</f>
        <v>648.5</v>
      </c>
    </row>
    <row r="439" spans="1:5" ht="65.25" customHeight="1">
      <c r="A439" s="13" t="s">
        <v>94</v>
      </c>
      <c r="B439" s="29" t="s">
        <v>103</v>
      </c>
      <c r="C439" s="10" t="s">
        <v>7</v>
      </c>
      <c r="D439" s="9"/>
      <c r="E439" s="46">
        <f>E440</f>
        <v>593.9</v>
      </c>
    </row>
    <row r="440" spans="1:5" ht="30" customHeight="1">
      <c r="A440" s="7" t="s">
        <v>41</v>
      </c>
      <c r="B440" s="29" t="s">
        <v>103</v>
      </c>
      <c r="C440" s="10" t="s">
        <v>7</v>
      </c>
      <c r="D440" s="12" t="s">
        <v>24</v>
      </c>
      <c r="E440" s="46">
        <f>SUM('[1]9'!G646)</f>
        <v>593.9</v>
      </c>
    </row>
    <row r="441" spans="1:5" ht="32.25" customHeight="1">
      <c r="A441" s="14" t="s">
        <v>73</v>
      </c>
      <c r="B441" s="29" t="s">
        <v>103</v>
      </c>
      <c r="C441" s="10">
        <v>200</v>
      </c>
      <c r="D441" s="12"/>
      <c r="E441" s="46">
        <f>E442</f>
        <v>54.6</v>
      </c>
    </row>
    <row r="442" spans="1:5" ht="21.75" customHeight="1">
      <c r="A442" s="7" t="s">
        <v>41</v>
      </c>
      <c r="B442" s="29" t="s">
        <v>103</v>
      </c>
      <c r="C442" s="10">
        <v>200</v>
      </c>
      <c r="D442" s="12" t="s">
        <v>24</v>
      </c>
      <c r="E442" s="46">
        <f>SUM('[1]9'!G649)</f>
        <v>54.6</v>
      </c>
    </row>
    <row r="443" spans="1:5" ht="54.75" customHeight="1">
      <c r="A443" s="44" t="s">
        <v>119</v>
      </c>
      <c r="B443" s="55" t="s">
        <v>120</v>
      </c>
      <c r="C443" s="10"/>
      <c r="D443" s="12"/>
      <c r="E443" s="46">
        <f>E444</f>
        <v>162.5</v>
      </c>
    </row>
    <row r="444" spans="1:5" ht="27" customHeight="1">
      <c r="A444" s="14" t="s">
        <v>73</v>
      </c>
      <c r="B444" s="55" t="s">
        <v>120</v>
      </c>
      <c r="C444" s="10">
        <v>200</v>
      </c>
      <c r="D444" s="12"/>
      <c r="E444" s="46">
        <f>E445</f>
        <v>162.5</v>
      </c>
    </row>
    <row r="445" spans="1:5" ht="24" customHeight="1">
      <c r="A445" s="44" t="s">
        <v>42</v>
      </c>
      <c r="B445" s="55" t="s">
        <v>120</v>
      </c>
      <c r="C445" s="10">
        <v>200</v>
      </c>
      <c r="D445" s="12" t="s">
        <v>29</v>
      </c>
      <c r="E445" s="46">
        <f>SUM('[1]9'!G786)</f>
        <v>162.5</v>
      </c>
    </row>
    <row r="446" spans="1:5" ht="54" customHeight="1">
      <c r="A446" s="16" t="s">
        <v>106</v>
      </c>
      <c r="B446" s="29" t="s">
        <v>107</v>
      </c>
      <c r="C446" s="10"/>
      <c r="D446" s="9"/>
      <c r="E446" s="46">
        <f>E447+E449</f>
        <v>648.5</v>
      </c>
    </row>
    <row r="447" spans="1:5" ht="66" customHeight="1">
      <c r="A447" s="13" t="s">
        <v>94</v>
      </c>
      <c r="B447" s="29" t="s">
        <v>107</v>
      </c>
      <c r="C447" s="10">
        <v>100</v>
      </c>
      <c r="D447" s="9"/>
      <c r="E447" s="46">
        <f>E448</f>
        <v>593.9</v>
      </c>
    </row>
    <row r="448" spans="1:5" ht="24.75" customHeight="1">
      <c r="A448" s="7" t="s">
        <v>41</v>
      </c>
      <c r="B448" s="29" t="s">
        <v>107</v>
      </c>
      <c r="C448" s="10">
        <v>100</v>
      </c>
      <c r="D448" s="12" t="s">
        <v>24</v>
      </c>
      <c r="E448" s="46">
        <f>SUM('[1]9'!G654)</f>
        <v>593.9</v>
      </c>
    </row>
    <row r="449" spans="1:5" ht="29.25" customHeight="1">
      <c r="A449" s="7" t="s">
        <v>54</v>
      </c>
      <c r="B449" s="29" t="s">
        <v>107</v>
      </c>
      <c r="C449" s="10">
        <v>200</v>
      </c>
      <c r="D449" s="9"/>
      <c r="E449" s="46">
        <f>E450</f>
        <v>54.599999999999994</v>
      </c>
    </row>
    <row r="450" spans="1:5" ht="25.5" customHeight="1">
      <c r="A450" s="7" t="s">
        <v>41</v>
      </c>
      <c r="B450" s="29" t="s">
        <v>107</v>
      </c>
      <c r="C450" s="10" t="s">
        <v>9</v>
      </c>
      <c r="D450" s="9" t="s">
        <v>24</v>
      </c>
      <c r="E450" s="46">
        <f>SUM('[1]9'!G658)</f>
        <v>54.599999999999994</v>
      </c>
    </row>
    <row r="451" spans="1:5" ht="34.5" customHeight="1">
      <c r="A451" s="21" t="s">
        <v>104</v>
      </c>
      <c r="B451" s="29" t="s">
        <v>105</v>
      </c>
      <c r="C451" s="10"/>
      <c r="D451" s="9"/>
      <c r="E451" s="46">
        <f>E452</f>
        <v>0.7</v>
      </c>
    </row>
    <row r="452" spans="1:5" ht="31.5" customHeight="1">
      <c r="A452" s="7" t="s">
        <v>54</v>
      </c>
      <c r="B452" s="29" t="s">
        <v>105</v>
      </c>
      <c r="C452" s="10">
        <v>200</v>
      </c>
      <c r="D452" s="9"/>
      <c r="E452" s="46">
        <f>E453</f>
        <v>0.7</v>
      </c>
    </row>
    <row r="453" spans="1:5" ht="21" customHeight="1">
      <c r="A453" s="7" t="s">
        <v>41</v>
      </c>
      <c r="B453" s="29" t="s">
        <v>105</v>
      </c>
      <c r="C453" s="15">
        <v>200</v>
      </c>
      <c r="D453" s="12" t="s">
        <v>24</v>
      </c>
      <c r="E453" s="46">
        <f>SUM('[1]9'!G663)</f>
        <v>0.7</v>
      </c>
    </row>
    <row r="454" spans="1:5" ht="45" customHeight="1">
      <c r="A454" s="14" t="s">
        <v>228</v>
      </c>
      <c r="B454" s="50" t="s">
        <v>229</v>
      </c>
      <c r="C454" s="15"/>
      <c r="D454" s="12"/>
      <c r="E454" s="46">
        <f>E455+E457</f>
        <v>14.3</v>
      </c>
    </row>
    <row r="455" spans="1:5" ht="65.25" customHeight="1">
      <c r="A455" s="13" t="s">
        <v>94</v>
      </c>
      <c r="B455" s="50" t="s">
        <v>229</v>
      </c>
      <c r="C455" s="15">
        <v>100</v>
      </c>
      <c r="D455" s="12"/>
      <c r="E455" s="46">
        <f>E456</f>
        <v>13.4</v>
      </c>
    </row>
    <row r="456" spans="1:5" ht="28.5" customHeight="1">
      <c r="A456" s="7" t="s">
        <v>41</v>
      </c>
      <c r="B456" s="50" t="s">
        <v>229</v>
      </c>
      <c r="C456" s="15">
        <v>100</v>
      </c>
      <c r="D456" s="12" t="s">
        <v>24</v>
      </c>
      <c r="E456" s="46">
        <f>SUM('[1]9'!G667)</f>
        <v>13.4</v>
      </c>
    </row>
    <row r="457" spans="1:5" ht="35.25" customHeight="1">
      <c r="A457" s="14" t="s">
        <v>161</v>
      </c>
      <c r="B457" s="50" t="s">
        <v>229</v>
      </c>
      <c r="C457" s="15">
        <v>200</v>
      </c>
      <c r="D457" s="12"/>
      <c r="E457" s="46">
        <f>E458</f>
        <v>0.9</v>
      </c>
    </row>
    <row r="458" spans="1:5" ht="21" customHeight="1">
      <c r="A458" s="7" t="s">
        <v>41</v>
      </c>
      <c r="B458" s="50" t="s">
        <v>229</v>
      </c>
      <c r="C458" s="15">
        <v>200</v>
      </c>
      <c r="D458" s="12" t="s">
        <v>24</v>
      </c>
      <c r="E458" s="46">
        <f>SUM('[1]9'!G671)</f>
        <v>0.9</v>
      </c>
    </row>
    <row r="459" spans="1:5" ht="34.5" customHeight="1">
      <c r="A459" s="16" t="s">
        <v>149</v>
      </c>
      <c r="B459" s="29" t="s">
        <v>153</v>
      </c>
      <c r="C459" s="15"/>
      <c r="D459" s="12"/>
      <c r="E459" s="46">
        <f>E460+E462+E464+E466</f>
        <v>2680.9</v>
      </c>
    </row>
    <row r="460" spans="1:5" ht="57.75" customHeight="1">
      <c r="A460" s="14" t="s">
        <v>150</v>
      </c>
      <c r="B460" s="29" t="s">
        <v>152</v>
      </c>
      <c r="C460" s="15">
        <v>100</v>
      </c>
      <c r="D460" s="12"/>
      <c r="E460" s="46">
        <f>E461</f>
        <v>2426.8</v>
      </c>
    </row>
    <row r="461" spans="1:5" ht="23.25" customHeight="1">
      <c r="A461" s="16" t="s">
        <v>154</v>
      </c>
      <c r="B461" s="29" t="s">
        <v>152</v>
      </c>
      <c r="C461" s="15">
        <v>100</v>
      </c>
      <c r="D461" s="12" t="s">
        <v>24</v>
      </c>
      <c r="E461" s="46">
        <f>SUM('[1]9'!G492)</f>
        <v>2426.8</v>
      </c>
    </row>
    <row r="462" spans="1:5" ht="27.75" customHeight="1">
      <c r="A462" s="14" t="s">
        <v>54</v>
      </c>
      <c r="B462" s="29" t="s">
        <v>152</v>
      </c>
      <c r="C462" s="15">
        <v>200</v>
      </c>
      <c r="D462" s="12"/>
      <c r="E462" s="46">
        <f>E463</f>
        <v>247.4</v>
      </c>
    </row>
    <row r="463" spans="1:5" ht="21.75" customHeight="1">
      <c r="A463" s="16" t="s">
        <v>154</v>
      </c>
      <c r="B463" s="29" t="s">
        <v>152</v>
      </c>
      <c r="C463" s="15">
        <v>200</v>
      </c>
      <c r="D463" s="12" t="s">
        <v>24</v>
      </c>
      <c r="E463" s="46">
        <f>SUM('[1]9'!G497)</f>
        <v>247.4</v>
      </c>
    </row>
    <row r="464" spans="1:5" ht="21.75" customHeight="1">
      <c r="A464" s="14" t="s">
        <v>11</v>
      </c>
      <c r="B464" s="29" t="s">
        <v>152</v>
      </c>
      <c r="C464" s="15">
        <v>800</v>
      </c>
      <c r="D464" s="12"/>
      <c r="E464" s="46">
        <f>E465</f>
        <v>2.5</v>
      </c>
    </row>
    <row r="465" spans="1:5" ht="19.5" customHeight="1">
      <c r="A465" s="16" t="s">
        <v>154</v>
      </c>
      <c r="B465" s="29" t="s">
        <v>152</v>
      </c>
      <c r="C465" s="15">
        <v>800</v>
      </c>
      <c r="D465" s="12" t="s">
        <v>24</v>
      </c>
      <c r="E465" s="46">
        <f>SUM('[1]9'!G501)</f>
        <v>2.5</v>
      </c>
    </row>
    <row r="466" spans="1:5" ht="31.5" customHeight="1">
      <c r="A466" s="14" t="s">
        <v>54</v>
      </c>
      <c r="B466" s="29" t="s">
        <v>152</v>
      </c>
      <c r="C466" s="15">
        <v>200</v>
      </c>
      <c r="D466" s="12"/>
      <c r="E466" s="46">
        <f>E467</f>
        <v>4.2</v>
      </c>
    </row>
    <row r="467" spans="1:5" ht="30">
      <c r="A467" s="14" t="s">
        <v>151</v>
      </c>
      <c r="B467" s="29" t="s">
        <v>152</v>
      </c>
      <c r="C467" s="15">
        <v>200</v>
      </c>
      <c r="D467" s="12" t="s">
        <v>17</v>
      </c>
      <c r="E467" s="46">
        <f>SUM('[1]9'!G539)</f>
        <v>4.2</v>
      </c>
    </row>
    <row r="468" spans="1:5" ht="30">
      <c r="A468" s="14" t="s">
        <v>244</v>
      </c>
      <c r="B468" s="50" t="s">
        <v>245</v>
      </c>
      <c r="C468" s="56"/>
      <c r="D468" s="12"/>
      <c r="E468" s="46">
        <f>E469+E472</f>
        <v>738.6</v>
      </c>
    </row>
    <row r="469" spans="1:5" ht="55.5" customHeight="1">
      <c r="A469" s="14" t="s">
        <v>150</v>
      </c>
      <c r="B469" s="50" t="s">
        <v>245</v>
      </c>
      <c r="C469" s="56" t="s">
        <v>7</v>
      </c>
      <c r="D469" s="12"/>
      <c r="E469" s="46">
        <f>E470</f>
        <v>551</v>
      </c>
    </row>
    <row r="470" spans="1:5" ht="21.75" customHeight="1">
      <c r="A470" s="16" t="s">
        <v>154</v>
      </c>
      <c r="B470" s="50" t="s">
        <v>245</v>
      </c>
      <c r="C470" s="56" t="s">
        <v>7</v>
      </c>
      <c r="D470" s="12" t="s">
        <v>24</v>
      </c>
      <c r="E470" s="46">
        <f>SUM('[1]9'!G676)</f>
        <v>551</v>
      </c>
    </row>
    <row r="471" spans="1:5" ht="33" customHeight="1">
      <c r="A471" s="14" t="s">
        <v>54</v>
      </c>
      <c r="B471" s="50" t="s">
        <v>245</v>
      </c>
      <c r="C471" s="56" t="s">
        <v>9</v>
      </c>
      <c r="D471" s="12"/>
      <c r="E471" s="46">
        <f>SUM(E472)</f>
        <v>187.6</v>
      </c>
    </row>
    <row r="472" spans="1:5" ht="24.75" customHeight="1">
      <c r="A472" s="16" t="s">
        <v>154</v>
      </c>
      <c r="B472" s="50" t="s">
        <v>245</v>
      </c>
      <c r="C472" s="56" t="s">
        <v>9</v>
      </c>
      <c r="D472" s="12" t="s">
        <v>24</v>
      </c>
      <c r="E472" s="46">
        <f>SUM('[1]9'!G681)</f>
        <v>187.6</v>
      </c>
    </row>
    <row r="473" spans="1:5" ht="35.25" customHeight="1">
      <c r="A473" s="13" t="s">
        <v>132</v>
      </c>
      <c r="B473" s="50" t="s">
        <v>133</v>
      </c>
      <c r="C473" s="15"/>
      <c r="D473" s="12"/>
      <c r="E473" s="46">
        <f>SUM(E475)</f>
        <v>3325</v>
      </c>
    </row>
    <row r="474" spans="1:5" ht="51" customHeight="1">
      <c r="A474" s="14" t="s">
        <v>108</v>
      </c>
      <c r="B474" s="29" t="s">
        <v>109</v>
      </c>
      <c r="C474" s="10"/>
      <c r="D474" s="9"/>
      <c r="E474" s="46">
        <f>E475</f>
        <v>3325</v>
      </c>
    </row>
    <row r="475" spans="1:5" ht="29.25" customHeight="1">
      <c r="A475" s="7" t="s">
        <v>14</v>
      </c>
      <c r="B475" s="29" t="s">
        <v>109</v>
      </c>
      <c r="C475" s="10">
        <v>300</v>
      </c>
      <c r="D475" s="9"/>
      <c r="E475" s="46">
        <f>E476</f>
        <v>3325</v>
      </c>
    </row>
    <row r="476" spans="1:5" ht="25.5" customHeight="1">
      <c r="A476" s="7" t="s">
        <v>48</v>
      </c>
      <c r="B476" s="29" t="s">
        <v>109</v>
      </c>
      <c r="C476" s="15">
        <v>300</v>
      </c>
      <c r="D476" s="12" t="s">
        <v>21</v>
      </c>
      <c r="E476" s="46">
        <f>SUM('[1]9'!G903)</f>
        <v>3325</v>
      </c>
    </row>
    <row r="477" spans="1:5" ht="33.75" customHeight="1">
      <c r="A477" s="16" t="s">
        <v>114</v>
      </c>
      <c r="B477" s="29" t="s">
        <v>113</v>
      </c>
      <c r="C477" s="10"/>
      <c r="D477" s="9"/>
      <c r="E477" s="46">
        <f>E478+E480+E482</f>
        <v>1081.1</v>
      </c>
    </row>
    <row r="478" spans="1:5" ht="60">
      <c r="A478" s="13" t="s">
        <v>94</v>
      </c>
      <c r="B478" s="29" t="s">
        <v>113</v>
      </c>
      <c r="C478" s="10">
        <v>100</v>
      </c>
      <c r="D478" s="9"/>
      <c r="E478" s="11">
        <f>E479</f>
        <v>373</v>
      </c>
    </row>
    <row r="479" spans="1:5" ht="15">
      <c r="A479" s="7" t="s">
        <v>52</v>
      </c>
      <c r="B479" s="29" t="s">
        <v>113</v>
      </c>
      <c r="C479" s="10">
        <v>100</v>
      </c>
      <c r="D479" s="9" t="s">
        <v>28</v>
      </c>
      <c r="E479" s="11">
        <f>SUM('[1]9'!G973)</f>
        <v>373</v>
      </c>
    </row>
    <row r="480" spans="1:5" ht="30">
      <c r="A480" s="7" t="s">
        <v>54</v>
      </c>
      <c r="B480" s="29" t="s">
        <v>113</v>
      </c>
      <c r="C480" s="10" t="s">
        <v>9</v>
      </c>
      <c r="D480" s="9"/>
      <c r="E480" s="11">
        <f>E481</f>
        <v>708</v>
      </c>
    </row>
    <row r="481" spans="1:5" ht="15">
      <c r="A481" s="7" t="s">
        <v>52</v>
      </c>
      <c r="B481" s="29" t="s">
        <v>113</v>
      </c>
      <c r="C481" s="10" t="s">
        <v>9</v>
      </c>
      <c r="D481" s="9" t="s">
        <v>28</v>
      </c>
      <c r="E481" s="11">
        <f>SUM('[1]9'!G977)</f>
        <v>708</v>
      </c>
    </row>
    <row r="482" spans="1:5" ht="36.75" customHeight="1">
      <c r="A482" s="14" t="s">
        <v>11</v>
      </c>
      <c r="B482" s="29" t="s">
        <v>113</v>
      </c>
      <c r="C482" s="10">
        <v>800</v>
      </c>
      <c r="D482" s="9"/>
      <c r="E482" s="11">
        <f>E483</f>
        <v>0.1</v>
      </c>
    </row>
    <row r="483" spans="1:5" ht="15">
      <c r="A483" s="7" t="s">
        <v>52</v>
      </c>
      <c r="B483" s="29" t="s">
        <v>113</v>
      </c>
      <c r="C483" s="10">
        <v>800</v>
      </c>
      <c r="D483" s="9" t="s">
        <v>28</v>
      </c>
      <c r="E483" s="11">
        <f>SUM('[1]9'!G981)</f>
        <v>0.1</v>
      </c>
    </row>
    <row r="484" spans="1:5" ht="15">
      <c r="A484" s="14" t="s">
        <v>11</v>
      </c>
      <c r="B484" s="29" t="s">
        <v>113</v>
      </c>
      <c r="C484" s="10">
        <v>800</v>
      </c>
      <c r="D484" s="9"/>
      <c r="E484" s="11">
        <f>E485</f>
        <v>690.1</v>
      </c>
    </row>
    <row r="485" spans="1:5" ht="15">
      <c r="A485" s="7" t="s">
        <v>52</v>
      </c>
      <c r="B485" s="29" t="s">
        <v>113</v>
      </c>
      <c r="C485" s="10">
        <v>800</v>
      </c>
      <c r="D485" s="9" t="s">
        <v>28</v>
      </c>
      <c r="E485" s="11">
        <f>SUM('[1]9'!G980)</f>
        <v>690.1</v>
      </c>
    </row>
  </sheetData>
  <sheetProtection autoFilter="0"/>
  <autoFilter ref="A6:E409"/>
  <mergeCells count="5">
    <mergeCell ref="D5:E5"/>
    <mergeCell ref="C3:F3"/>
    <mergeCell ref="A4:E4"/>
    <mergeCell ref="B2:E2"/>
    <mergeCell ref="B1:E1"/>
  </mergeCells>
  <printOptions/>
  <pageMargins left="1.1811023622047245" right="0.3937007874015748" top="0.5905511811023623" bottom="0.5905511811023623" header="0" footer="0"/>
  <pageSetup fitToHeight="0" fitToWidth="1" horizontalDpi="600" verticalDpi="600" orientation="portrait" paperSize="9" scale="6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Наталья.Е</cp:lastModifiedBy>
  <cp:lastPrinted>2019-09-25T01:13:17Z</cp:lastPrinted>
  <dcterms:created xsi:type="dcterms:W3CDTF">2014-10-18T01:58:08Z</dcterms:created>
  <dcterms:modified xsi:type="dcterms:W3CDTF">2019-11-12T09:49:53Z</dcterms:modified>
  <cp:category/>
  <cp:version/>
  <cp:contentType/>
  <cp:contentStatus/>
</cp:coreProperties>
</file>