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externalReferences>
    <externalReference r:id="rId4"/>
  </externalReferences>
  <definedNames>
    <definedName name="_xlnm._FilterDatabase" localSheetId="0" hidden="1">'прил 5'!$A$6:$D$44</definedName>
    <definedName name="_xlnm.Print_Titles" localSheetId="0">'прил 5'!$6:$6</definedName>
    <definedName name="_xlnm.Print_Area" localSheetId="0">'прил 5'!$A$1:$D$46</definedName>
  </definedNames>
  <calcPr fullCalcOnLoad="1"/>
</workbook>
</file>

<file path=xl/sharedStrings.xml><?xml version="1.0" encoding="utf-8"?>
<sst xmlns="http://schemas.openxmlformats.org/spreadsheetml/2006/main" count="113" uniqueCount="63">
  <si>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</si>
  <si>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</si>
  <si>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</si>
  <si>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</si>
  <si>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</si>
  <si>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</si>
  <si>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</si>
  <si>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</si>
  <si>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</si>
  <si>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</si>
  <si>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</si>
  <si>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</si>
  <si>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</si>
  <si>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</si>
  <si>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</si>
  <si>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</si>
  <si>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</si>
  <si>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</si>
  <si>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</si>
  <si>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</si>
  <si>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</si>
  <si>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</si>
  <si>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</si>
  <si>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</si>
  <si>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</si>
  <si>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</si>
  <si>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</si>
  <si>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</si>
  <si>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</si>
  <si>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</si>
  <si>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Функциональная статья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</si>
  <si>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</si>
  <si>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</si>
  <si>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</si>
  <si>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</si>
  <si>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</si>
  <si>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</si>
  <si>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</si>
  <si>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</si>
  <si>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</si>
  <si>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</si>
  <si>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</si>
  <si>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</si>
  <si>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</si>
  <si>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</si>
  <si>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</si>
  <si>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</si>
  <si>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</si>
  <si>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</si>
  <si>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</si>
  <si>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2019 ГОД</t>
  </si>
  <si>
    <t xml:space="preserve">Молодежная политика </t>
  </si>
  <si>
    <t>Функционирование высшего должностного лица субъекта  Российской Федерации и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</si>
  <si>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</si>
  <si>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</si>
  <si>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</si>
  <si>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</si>
  <si>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</si>
  <si>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</si>
  <si>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</si>
  <si>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      от 25.12.2018г №11/2-РД  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</si>
  <si>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</si>
  <si>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2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от   22. 07.2019 года  № 5/2  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</si>
</sst>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&#1064;&#1072;&#1073;&#1083;&#1086;&#1085;%20&#1058;&#1072;&#1073;&#1083;&#1080;&#1094;%20&#1087;&#1086;%20&#1044;&#1091;&#1084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программы"/>
    </sheetNames>
    <sheetDataSet>
      <sheetData sheetId="0">
        <row r="13">
          <cell r="G13">
            <v>29.2</v>
          </cell>
        </row>
        <row r="24">
          <cell r="G24">
            <v>17120.4</v>
          </cell>
        </row>
        <row r="55">
          <cell r="G55">
            <v>47.900000000000006</v>
          </cell>
        </row>
        <row r="80">
          <cell r="G80">
            <v>40</v>
          </cell>
        </row>
        <row r="86">
          <cell r="G86">
            <v>26660.999999999996</v>
          </cell>
        </row>
        <row r="137">
          <cell r="G137">
            <v>3797.7</v>
          </cell>
        </row>
        <row r="188">
          <cell r="G188">
            <v>510.6</v>
          </cell>
        </row>
        <row r="211">
          <cell r="G211">
            <v>63910.2</v>
          </cell>
        </row>
        <row r="235">
          <cell r="G235">
            <v>174086.3</v>
          </cell>
        </row>
        <row r="265">
          <cell r="G265">
            <v>11800.699999999999</v>
          </cell>
        </row>
        <row r="288">
          <cell r="G288">
            <v>374</v>
          </cell>
        </row>
        <row r="317">
          <cell r="G317">
            <v>1177.4</v>
          </cell>
        </row>
        <row r="334">
          <cell r="G334">
            <v>16112</v>
          </cell>
        </row>
        <row r="417">
          <cell r="G417">
            <v>8422.3</v>
          </cell>
        </row>
        <row r="423">
          <cell r="G423">
            <v>454.2</v>
          </cell>
        </row>
        <row r="435">
          <cell r="G435">
            <v>9359.9</v>
          </cell>
        </row>
        <row r="464">
          <cell r="G464">
            <v>11295.599999999999</v>
          </cell>
        </row>
        <row r="508">
          <cell r="G508">
            <v>34.2</v>
          </cell>
        </row>
        <row r="519">
          <cell r="G519">
            <v>34199.9</v>
          </cell>
        </row>
        <row r="536">
          <cell r="G536">
            <v>2015.9</v>
          </cell>
        </row>
        <row r="549">
          <cell r="G549">
            <v>23237.200000000004</v>
          </cell>
        </row>
        <row r="584">
          <cell r="G584">
            <v>1</v>
          </cell>
        </row>
        <row r="591">
          <cell r="G591">
            <v>400</v>
          </cell>
        </row>
        <row r="596">
          <cell r="G596">
            <v>13992.800000000001</v>
          </cell>
        </row>
        <row r="732">
          <cell r="G732">
            <v>4222.4</v>
          </cell>
        </row>
        <row r="756">
          <cell r="G756">
            <v>26.4</v>
          </cell>
        </row>
        <row r="767">
          <cell r="G767">
            <v>162.5</v>
          </cell>
        </row>
        <row r="773">
          <cell r="G773">
            <v>63.5</v>
          </cell>
        </row>
        <row r="778">
          <cell r="G778">
            <v>3.9</v>
          </cell>
        </row>
        <row r="784">
          <cell r="G784">
            <v>5682.5</v>
          </cell>
        </row>
        <row r="799">
          <cell r="G799">
            <v>131</v>
          </cell>
        </row>
        <row r="805">
          <cell r="G805">
            <v>116249.9</v>
          </cell>
        </row>
        <row r="815">
          <cell r="G815">
            <v>159.89999999999998</v>
          </cell>
        </row>
        <row r="840">
          <cell r="G840">
            <v>454.8</v>
          </cell>
        </row>
        <row r="868">
          <cell r="G868">
            <v>3325</v>
          </cell>
        </row>
        <row r="875">
          <cell r="G875">
            <v>301.40000000000003</v>
          </cell>
        </row>
        <row r="883">
          <cell r="G883">
            <v>964.9999999999999</v>
          </cell>
        </row>
        <row r="903">
          <cell r="G903">
            <v>4592.3</v>
          </cell>
        </row>
        <row r="921">
          <cell r="G921">
            <v>2193.5</v>
          </cell>
        </row>
        <row r="953">
          <cell r="G953">
            <v>496.8</v>
          </cell>
        </row>
        <row r="971">
          <cell r="G971">
            <v>5</v>
          </cell>
        </row>
        <row r="979">
          <cell r="G979">
            <v>2731.8999999999996</v>
          </cell>
        </row>
        <row r="1007">
          <cell r="G1007">
            <v>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3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7.125" style="2" customWidth="1"/>
    <col min="4" max="4" width="17.125" style="4" customWidth="1"/>
    <col min="5" max="16384" width="9.125" style="1" customWidth="1"/>
  </cols>
  <sheetData>
    <row r="1" spans="2:4" ht="192.75" customHeight="1">
      <c r="B1" s="22" t="s">
        <v>62</v>
      </c>
      <c r="C1" s="22"/>
      <c r="D1" s="22"/>
    </row>
    <row r="2" spans="2:4" ht="135.75" customHeight="1">
      <c r="B2" s="24" t="s">
        <v>60</v>
      </c>
      <c r="C2" s="24"/>
      <c r="D2" s="24"/>
    </row>
    <row r="3" spans="2:4" ht="15.75" customHeight="1">
      <c r="B3" s="7"/>
      <c r="C3" s="7"/>
      <c r="D3" s="7"/>
    </row>
    <row r="4" spans="1:4" ht="31.5" customHeight="1">
      <c r="A4" s="25" t="s">
        <v>50</v>
      </c>
      <c r="B4" s="25"/>
      <c r="C4" s="25"/>
      <c r="D4" s="25"/>
    </row>
    <row r="5" spans="1:4" ht="15">
      <c r="A5" s="23" t="s">
        <v>45</v>
      </c>
      <c r="B5" s="23"/>
      <c r="C5" s="23"/>
      <c r="D5" s="23"/>
    </row>
    <row r="6" spans="1:4" ht="24.75" customHeight="1">
      <c r="A6" s="18" t="s">
        <v>30</v>
      </c>
      <c r="B6" s="19" t="s">
        <v>16</v>
      </c>
      <c r="C6" s="19" t="s">
        <v>17</v>
      </c>
      <c r="D6" s="20" t="s">
        <v>29</v>
      </c>
    </row>
    <row r="7" spans="1:4" ht="15">
      <c r="A7" s="8" t="s">
        <v>18</v>
      </c>
      <c r="B7" s="9" t="s">
        <v>20</v>
      </c>
      <c r="C7" s="9"/>
      <c r="D7" s="10">
        <f>D8+D9+D10+D11+D12+D13+D14</f>
        <v>63531.100000000006</v>
      </c>
    </row>
    <row r="8" spans="1:4" ht="47.25" customHeight="1">
      <c r="A8" s="11" t="s">
        <v>52</v>
      </c>
      <c r="B8" s="12" t="s">
        <v>20</v>
      </c>
      <c r="C8" s="12" t="s">
        <v>4</v>
      </c>
      <c r="D8" s="13">
        <f>SUM('[1]9'!G536)</f>
        <v>2015.9</v>
      </c>
    </row>
    <row r="9" spans="1:4" ht="59.25" customHeight="1">
      <c r="A9" s="11" t="s">
        <v>53</v>
      </c>
      <c r="B9" s="12" t="s">
        <v>20</v>
      </c>
      <c r="C9" s="12" t="s">
        <v>5</v>
      </c>
      <c r="D9" s="13">
        <f>SUM('[1]9'!G953)</f>
        <v>496.8</v>
      </c>
    </row>
    <row r="10" spans="1:4" ht="56.25" customHeight="1">
      <c r="A10" s="11" t="s">
        <v>54</v>
      </c>
      <c r="B10" s="12" t="s">
        <v>20</v>
      </c>
      <c r="C10" s="12" t="s">
        <v>6</v>
      </c>
      <c r="D10" s="13">
        <f>SUM('[1]9'!G549)</f>
        <v>23237.200000000004</v>
      </c>
    </row>
    <row r="11" spans="1:4" ht="18" customHeight="1">
      <c r="A11" s="21" t="s">
        <v>56</v>
      </c>
      <c r="B11" s="12" t="s">
        <v>20</v>
      </c>
      <c r="C11" s="12" t="s">
        <v>7</v>
      </c>
      <c r="D11" s="13">
        <f>SUM('[1]9'!G584)</f>
        <v>1</v>
      </c>
    </row>
    <row r="12" spans="1:4" ht="45.75" customHeight="1">
      <c r="A12" s="11" t="s">
        <v>55</v>
      </c>
      <c r="B12" s="12" t="s">
        <v>20</v>
      </c>
      <c r="C12" s="12" t="s">
        <v>8</v>
      </c>
      <c r="D12" s="13">
        <f>SUM('[1]9'!G435+'[1]9'!G979)</f>
        <v>12091.8</v>
      </c>
    </row>
    <row r="13" spans="1:4" s="3" customFormat="1" ht="15">
      <c r="A13" s="11" t="s">
        <v>2</v>
      </c>
      <c r="B13" s="12" t="s">
        <v>20</v>
      </c>
      <c r="C13" s="12" t="s">
        <v>23</v>
      </c>
      <c r="D13" s="13">
        <f>SUM('[1]9'!G591)</f>
        <v>400</v>
      </c>
    </row>
    <row r="14" spans="1:4" s="3" customFormat="1" ht="15">
      <c r="A14" s="11" t="s">
        <v>3</v>
      </c>
      <c r="B14" s="12" t="s">
        <v>20</v>
      </c>
      <c r="C14" s="12" t="s">
        <v>34</v>
      </c>
      <c r="D14" s="13">
        <f>SUM('[1]9'!G464+'[1]9'!G596)</f>
        <v>25288.4</v>
      </c>
    </row>
    <row r="15" spans="1:4" ht="30">
      <c r="A15" s="8" t="s">
        <v>19</v>
      </c>
      <c r="B15" s="9" t="s">
        <v>5</v>
      </c>
      <c r="C15" s="9"/>
      <c r="D15" s="10">
        <f>D17+D16</f>
        <v>4248.799999999999</v>
      </c>
    </row>
    <row r="16" spans="1:4" s="3" customFormat="1" ht="45">
      <c r="A16" s="8" t="s">
        <v>61</v>
      </c>
      <c r="B16" s="9" t="s">
        <v>5</v>
      </c>
      <c r="C16" s="9" t="s">
        <v>21</v>
      </c>
      <c r="D16" s="10">
        <f>SUM('[1]9'!G732)</f>
        <v>4222.4</v>
      </c>
    </row>
    <row r="17" spans="1:4" s="3" customFormat="1" ht="45">
      <c r="A17" s="8" t="s">
        <v>59</v>
      </c>
      <c r="B17" s="9" t="s">
        <v>5</v>
      </c>
      <c r="C17" s="9" t="s">
        <v>38</v>
      </c>
      <c r="D17" s="10">
        <f>SUM('[1]9'!G756)</f>
        <v>26.4</v>
      </c>
    </row>
    <row r="18" spans="1:4" s="3" customFormat="1" ht="15">
      <c r="A18" s="14" t="s">
        <v>41</v>
      </c>
      <c r="B18" s="15" t="s">
        <v>6</v>
      </c>
      <c r="C18" s="15"/>
      <c r="D18" s="16">
        <f>D19+D20+D21</f>
        <v>229.9</v>
      </c>
    </row>
    <row r="19" spans="1:4" s="3" customFormat="1" ht="15">
      <c r="A19" s="14" t="s">
        <v>42</v>
      </c>
      <c r="B19" s="15" t="s">
        <v>6</v>
      </c>
      <c r="C19" s="15" t="s">
        <v>7</v>
      </c>
      <c r="D19" s="16">
        <f>SUM('[1]9'!G767)</f>
        <v>162.5</v>
      </c>
    </row>
    <row r="20" spans="1:4" s="3" customFormat="1" ht="27.75" customHeight="1">
      <c r="A20" s="14" t="s">
        <v>57</v>
      </c>
      <c r="B20" s="15" t="s">
        <v>6</v>
      </c>
      <c r="C20" s="15" t="s">
        <v>21</v>
      </c>
      <c r="D20" s="16">
        <f>SUM('[1]9'!G773)</f>
        <v>63.5</v>
      </c>
    </row>
    <row r="21" spans="1:4" s="3" customFormat="1" ht="30">
      <c r="A21" s="8" t="s">
        <v>58</v>
      </c>
      <c r="B21" s="15" t="s">
        <v>6</v>
      </c>
      <c r="C21" s="15" t="s">
        <v>11</v>
      </c>
      <c r="D21" s="16">
        <f>SUM('[1]9'!G778)</f>
        <v>3.9</v>
      </c>
    </row>
    <row r="22" spans="1:4" s="3" customFormat="1" ht="13.5" customHeight="1">
      <c r="A22" s="14" t="s">
        <v>48</v>
      </c>
      <c r="B22" s="15" t="s">
        <v>7</v>
      </c>
      <c r="C22" s="15"/>
      <c r="D22" s="16">
        <f>SUM(D23)</f>
        <v>5682.5</v>
      </c>
    </row>
    <row r="23" spans="1:4" ht="15.75" customHeight="1">
      <c r="A23" s="14" t="s">
        <v>49</v>
      </c>
      <c r="B23" s="15" t="s">
        <v>7</v>
      </c>
      <c r="C23" s="15" t="s">
        <v>20</v>
      </c>
      <c r="D23" s="16">
        <f>SUM('[1]9'!G784)</f>
        <v>5682.5</v>
      </c>
    </row>
    <row r="24" spans="1:4" ht="27" customHeight="1">
      <c r="A24" s="8" t="s">
        <v>12</v>
      </c>
      <c r="B24" s="9" t="s">
        <v>8</v>
      </c>
      <c r="C24" s="9"/>
      <c r="D24" s="10">
        <f>D25</f>
        <v>670.8000000000001</v>
      </c>
    </row>
    <row r="25" spans="1:4" ht="30">
      <c r="A25" s="8" t="s">
        <v>14</v>
      </c>
      <c r="B25" s="9" t="s">
        <v>8</v>
      </c>
      <c r="C25" s="9" t="s">
        <v>7</v>
      </c>
      <c r="D25" s="10">
        <f>SUM('[1]9'!G799+'[1]9'!G188+'[1]9'!G13)</f>
        <v>670.8000000000001</v>
      </c>
    </row>
    <row r="26" spans="1:4" s="3" customFormat="1" ht="15">
      <c r="A26" s="8" t="s">
        <v>13</v>
      </c>
      <c r="B26" s="9" t="s">
        <v>9</v>
      </c>
      <c r="C26" s="9"/>
      <c r="D26" s="10">
        <f>D27+D28+D29+D30+D31+D32</f>
        <v>401605.49999999994</v>
      </c>
    </row>
    <row r="27" spans="1:4" s="3" customFormat="1" ht="15.75" customHeight="1">
      <c r="A27" s="8" t="s">
        <v>32</v>
      </c>
      <c r="B27" s="9" t="s">
        <v>9</v>
      </c>
      <c r="C27" s="9" t="s">
        <v>20</v>
      </c>
      <c r="D27" s="10">
        <f>SUM('[1]9'!G211+'[1]9'!G805)</f>
        <v>180160.09999999998</v>
      </c>
    </row>
    <row r="28" spans="1:4" s="3" customFormat="1" ht="15.75" customHeight="1">
      <c r="A28" s="8" t="s">
        <v>24</v>
      </c>
      <c r="B28" s="9" t="s">
        <v>9</v>
      </c>
      <c r="C28" s="9" t="s">
        <v>4</v>
      </c>
      <c r="D28" s="10">
        <f>SUM('[1]9'!G235)</f>
        <v>174086.3</v>
      </c>
    </row>
    <row r="29" spans="1:4" s="3" customFormat="1" ht="18" customHeight="1">
      <c r="A29" s="8" t="s">
        <v>47</v>
      </c>
      <c r="B29" s="9" t="s">
        <v>9</v>
      </c>
      <c r="C29" s="9" t="s">
        <v>5</v>
      </c>
      <c r="D29" s="10">
        <f>SUM('[1]9'!G24+'[1]9'!G265)</f>
        <v>28921.1</v>
      </c>
    </row>
    <row r="30" spans="1:4" s="3" customFormat="1" ht="17.25" customHeight="1">
      <c r="A30" s="8" t="s">
        <v>25</v>
      </c>
      <c r="B30" s="9" t="s">
        <v>9</v>
      </c>
      <c r="C30" s="9" t="s">
        <v>7</v>
      </c>
      <c r="D30" s="10">
        <f>SUM('[1]9'!G55+'[1]9'!G288+'[1]9'!G508+'[1]9'!G815+'[1]9'!G971+'[1]9'!G1007)</f>
        <v>653.8</v>
      </c>
    </row>
    <row r="31" spans="1:4" ht="15">
      <c r="A31" s="8" t="s">
        <v>51</v>
      </c>
      <c r="B31" s="9" t="s">
        <v>9</v>
      </c>
      <c r="C31" s="9" t="s">
        <v>9</v>
      </c>
      <c r="D31" s="10">
        <f>SUM('[1]9'!G317+'[1]9'!G840)</f>
        <v>1632.2</v>
      </c>
    </row>
    <row r="32" spans="1:4" s="3" customFormat="1" ht="15">
      <c r="A32" s="8" t="s">
        <v>26</v>
      </c>
      <c r="B32" s="9" t="s">
        <v>9</v>
      </c>
      <c r="C32" s="9" t="s">
        <v>21</v>
      </c>
      <c r="D32" s="10">
        <f>SUM('[1]9'!G334+'[1]9'!G80)</f>
        <v>16152</v>
      </c>
    </row>
    <row r="33" spans="1:4" s="3" customFormat="1" ht="15">
      <c r="A33" s="17" t="s">
        <v>39</v>
      </c>
      <c r="B33" s="9" t="s">
        <v>10</v>
      </c>
      <c r="C33" s="9"/>
      <c r="D33" s="10">
        <f>SUM(D34+D35)</f>
        <v>30458.699999999997</v>
      </c>
    </row>
    <row r="34" spans="1:4" ht="27" customHeight="1">
      <c r="A34" s="8" t="s">
        <v>1</v>
      </c>
      <c r="B34" s="9" t="s">
        <v>10</v>
      </c>
      <c r="C34" s="9" t="s">
        <v>20</v>
      </c>
      <c r="D34" s="10">
        <f>SUM('[1]9'!G86)</f>
        <v>26660.999999999996</v>
      </c>
    </row>
    <row r="35" spans="1:4" s="3" customFormat="1" ht="30">
      <c r="A35" s="8" t="s">
        <v>44</v>
      </c>
      <c r="B35" s="9" t="s">
        <v>10</v>
      </c>
      <c r="C35" s="9" t="s">
        <v>6</v>
      </c>
      <c r="D35" s="10">
        <f>SUM('[1]9'!G137)</f>
        <v>3797.7</v>
      </c>
    </row>
    <row r="36" spans="1:4" s="3" customFormat="1" ht="15">
      <c r="A36" s="8" t="s">
        <v>15</v>
      </c>
      <c r="B36" s="9" t="s">
        <v>22</v>
      </c>
      <c r="C36" s="9"/>
      <c r="D36" s="10">
        <f>D37+D38+D39+D40</f>
        <v>13013.699999999999</v>
      </c>
    </row>
    <row r="37" spans="1:4" s="3" customFormat="1" ht="15">
      <c r="A37" s="8" t="s">
        <v>27</v>
      </c>
      <c r="B37" s="9">
        <v>10</v>
      </c>
      <c r="C37" s="9" t="s">
        <v>20</v>
      </c>
      <c r="D37" s="10">
        <f>SUM('[1]9'!G868)</f>
        <v>3325</v>
      </c>
    </row>
    <row r="38" spans="1:4" s="3" customFormat="1" ht="15">
      <c r="A38" s="8" t="s">
        <v>28</v>
      </c>
      <c r="B38" s="9">
        <v>10</v>
      </c>
      <c r="C38" s="9" t="s">
        <v>5</v>
      </c>
      <c r="D38" s="10">
        <f>SUM('[1]9'!G875)</f>
        <v>301.40000000000003</v>
      </c>
    </row>
    <row r="39" spans="1:4" ht="13.5" customHeight="1">
      <c r="A39" s="8" t="s">
        <v>33</v>
      </c>
      <c r="B39" s="9">
        <v>10</v>
      </c>
      <c r="C39" s="9" t="s">
        <v>6</v>
      </c>
      <c r="D39" s="10">
        <f>SUM('[1]9'!G417)</f>
        <v>8422.3</v>
      </c>
    </row>
    <row r="40" spans="1:4" s="3" customFormat="1" ht="30">
      <c r="A40" s="8" t="s">
        <v>0</v>
      </c>
      <c r="B40" s="9">
        <v>10</v>
      </c>
      <c r="C40" s="9" t="s">
        <v>8</v>
      </c>
      <c r="D40" s="10">
        <f>SUM('[1]9'!G883)</f>
        <v>964.9999999999999</v>
      </c>
    </row>
    <row r="41" spans="1:4" s="3" customFormat="1" ht="15.75" customHeight="1">
      <c r="A41" s="8" t="s">
        <v>35</v>
      </c>
      <c r="B41" s="9" t="s">
        <v>23</v>
      </c>
      <c r="C41" s="9"/>
      <c r="D41" s="10">
        <f>SUM(D42)</f>
        <v>5046.5</v>
      </c>
    </row>
    <row r="42" spans="1:4" s="3" customFormat="1" ht="15">
      <c r="A42" s="8" t="s">
        <v>36</v>
      </c>
      <c r="B42" s="9">
        <v>11</v>
      </c>
      <c r="C42" s="9" t="s">
        <v>20</v>
      </c>
      <c r="D42" s="10">
        <f>SUM('[1]9'!G903+'[1]9'!G423)</f>
        <v>5046.5</v>
      </c>
    </row>
    <row r="43" spans="1:4" s="3" customFormat="1" ht="18.75" customHeight="1">
      <c r="A43" s="8" t="s">
        <v>40</v>
      </c>
      <c r="B43" s="9" t="s">
        <v>11</v>
      </c>
      <c r="C43" s="9"/>
      <c r="D43" s="10">
        <f>SUM(D44)</f>
        <v>2193.5</v>
      </c>
    </row>
    <row r="44" spans="1:4" ht="13.5" customHeight="1">
      <c r="A44" s="8" t="s">
        <v>43</v>
      </c>
      <c r="B44" s="9" t="s">
        <v>11</v>
      </c>
      <c r="C44" s="9" t="s">
        <v>4</v>
      </c>
      <c r="D44" s="10">
        <f>SUM('[1]9'!G921)</f>
        <v>2193.5</v>
      </c>
    </row>
    <row r="45" spans="1:4" ht="13.5" customHeight="1">
      <c r="A45" s="8" t="s">
        <v>37</v>
      </c>
      <c r="B45" s="9" t="s">
        <v>38</v>
      </c>
      <c r="C45" s="9"/>
      <c r="D45" s="10">
        <f>D46</f>
        <v>34199.9</v>
      </c>
    </row>
    <row r="46" spans="1:4" ht="30">
      <c r="A46" s="8" t="s">
        <v>46</v>
      </c>
      <c r="B46" s="9" t="s">
        <v>38</v>
      </c>
      <c r="C46" s="9" t="s">
        <v>20</v>
      </c>
      <c r="D46" s="10">
        <f>SUM('[1]9'!G519)</f>
        <v>34199.9</v>
      </c>
    </row>
    <row r="47" spans="1:4" ht="15">
      <c r="A47" s="8" t="s">
        <v>31</v>
      </c>
      <c r="B47" s="6"/>
      <c r="C47" s="6"/>
      <c r="D47" s="10">
        <f>D7+D15+D18+D22+D24+D26+D33+D36+D41+D43+D45</f>
        <v>560880.9</v>
      </c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</sheetData>
  <sheetProtection/>
  <autoFilter ref="A6:D44"/>
  <mergeCells count="4">
    <mergeCell ref="B1:D1"/>
    <mergeCell ref="A5:D5"/>
    <mergeCell ref="B2:D2"/>
    <mergeCell ref="A4:D4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2019-03-21T02:00:50Z</cp:lastPrinted>
  <dcterms:created xsi:type="dcterms:W3CDTF">2004-09-01T05:21:12Z</dcterms:created>
  <dcterms:modified xsi:type="dcterms:W3CDTF">2019-07-22T04:49:02Z</dcterms:modified>
  <cp:category/>
  <cp:version/>
  <cp:contentType/>
  <cp:contentStatus/>
</cp:coreProperties>
</file>