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5480" windowHeight="10860" activeTab="0"/>
  </bookViews>
  <sheets>
    <sheet name="7" sheetId="1" r:id="rId1"/>
  </sheets>
  <externalReferences>
    <externalReference r:id="rId4"/>
  </externalReferences>
  <definedNames>
    <definedName name="_xlnm.Print_Area" localSheetId="0">'7'!$A$1:$E$396</definedName>
  </definedNames>
  <calcPr fullCalcOnLoad="1"/>
</workbook>
</file>

<file path=xl/sharedStrings.xml><?xml version="1.0" encoding="utf-8"?>
<sst xmlns="http://schemas.openxmlformats.org/spreadsheetml/2006/main" count="1051" uniqueCount="303">
  <si>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</si>
  <si>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</si>
  <si>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</si>
  <si>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</si>
  <si>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</si>
  <si>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</si>
  <si>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</si>
  <si>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</si>
  <si>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</si>
  <si>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</si>
  <si>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</si>
  <si>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</si>
  <si>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</si>
  <si>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</si>
  <si>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</si>
  <si>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</si>
  <si>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</si>
  <si>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</si>
  <si>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</si>
  <si>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</si>
  <si>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</si>
  <si>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</si>
  <si>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</si>
  <si>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</si>
  <si>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</si>
  <si>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</si>
  <si>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</si>
  <si>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</si>
  <si>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</si>
  <si>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</si>
  <si>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</si>
  <si>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</si>
  <si>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</si>
  <si>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</si>
  <si>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</si>
  <si>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</si>
  <si>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</si>
  <si>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</si>
  <si>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</si>
  <si>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</si>
  <si>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</si>
  <si>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</si>
  <si>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</si>
  <si>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</si>
  <si>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</si>
  <si>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</si>
  <si>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</si>
  <si>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</si>
  <si>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</si>
  <si>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</si>
  <si>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</si>
  <si>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</si>
  <si>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</si>
  <si>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</si>
  <si>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</si>
  <si>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42000000000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</si>
  <si>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</si>
  <si>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</si>
  <si>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</si>
  <si>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4220100000</t>
  </si>
  <si>
    <t>4220144199</t>
  </si>
  <si>
    <t>4230144099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</si>
  <si>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</si>
  <si>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</si>
  <si>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</si>
  <si>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</si>
  <si>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</si>
  <si>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</si>
  <si>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</si>
  <si>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</si>
  <si>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</si>
  <si>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</si>
  <si>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</si>
  <si>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</si>
  <si>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</si>
  <si>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</si>
  <si>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</si>
  <si>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</si>
  <si>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</si>
  <si>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</si>
  <si>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</si>
  <si>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>4320173050</t>
  </si>
  <si>
    <t>4330000000</t>
  </si>
  <si>
    <t>4330100000</t>
  </si>
  <si>
    <t>4330142399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</si>
  <si>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</si>
  <si>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</si>
  <si>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</si>
  <si>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</si>
  <si>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</si>
  <si>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4350000000</t>
  </si>
  <si>
    <t>4350100000</t>
  </si>
  <si>
    <t>4350100204</t>
  </si>
  <si>
    <t>4350143609</t>
  </si>
  <si>
    <t>4350145299</t>
  </si>
  <si>
    <t>Муниципальные программы муниципальных образований</t>
  </si>
  <si>
    <t>4360079500</t>
  </si>
  <si>
    <t>4360079506</t>
  </si>
  <si>
    <t>4360079513</t>
  </si>
  <si>
    <t>4360079519</t>
  </si>
  <si>
    <t>4360079528</t>
  </si>
  <si>
    <t>4360079535</t>
  </si>
  <si>
    <t>4360079532</t>
  </si>
  <si>
    <t>4360079539</t>
  </si>
  <si>
    <t>4360079540</t>
  </si>
  <si>
    <t>4360079529</t>
  </si>
  <si>
    <t>4360079533</t>
  </si>
  <si>
    <t>Другие  вопросы  в  области  охраны  окружающей  среды</t>
  </si>
  <si>
    <t>4360079551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</si>
  <si>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</si>
  <si>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</si>
  <si>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</si>
  <si>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9110200203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</si>
  <si>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</si>
  <si>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</si>
  <si>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</si>
  <si>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</si>
  <si>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</si>
  <si>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</si>
  <si>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</si>
  <si>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</si>
  <si>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</si>
  <si>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</si>
  <si>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</si>
  <si>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</si>
  <si>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</si>
  <si>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</si>
  <si>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</si>
  <si>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</si>
  <si>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</si>
  <si>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</si>
  <si>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деятельности депутатов представительного  органа  муниципального  образования</t>
  </si>
  <si>
    <t>9110500204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</si>
  <si>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</si>
  <si>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</si>
  <si>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</si>
  <si>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</si>
  <si>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</si>
  <si>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</si>
  <si>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>9110400113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</si>
  <si>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</si>
  <si>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</si>
  <si>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</si>
  <si>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9110321000</t>
  </si>
  <si>
    <t>Доплаты к пенсиям, дополнительное  пенсионное  обеспечение</t>
  </si>
  <si>
    <t>9170000000</t>
  </si>
  <si>
    <t>Муниципальная программа "Развитие образования в Балаганском районе на 2017-2020 годы"</t>
  </si>
  <si>
    <t>Муниципальная  программа "Улучшение условий и охраны труда в муниципальном  образовании Балаганский район на 2017-2020 годы"</t>
  </si>
  <si>
    <t>0703</t>
  </si>
  <si>
    <t>4360079536</t>
  </si>
  <si>
    <t>4360079534</t>
  </si>
  <si>
    <t>0412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</si>
  <si>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</si>
  <si>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4360079554</t>
  </si>
  <si>
    <t>0501</t>
  </si>
  <si>
    <t>Жилищное хозяйство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</si>
  <si>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</si>
  <si>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4360079552</t>
  </si>
  <si>
    <t xml:space="preserve">Капитальные вложения в объекты муниципальной собственности 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</si>
  <si>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</si>
  <si>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2018 ГОД</t>
  </si>
  <si>
    <t>Дополнительное образование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</si>
  <si>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</si>
  <si>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 xml:space="preserve">Подпрограмма 1"Профилактика  ВИЧ-инфекции в муниципальном образовании Балаганский район на 2017-2020 годы" </t>
  </si>
  <si>
    <t>Подпрограмма 2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района 2017-2020 годы"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</si>
  <si>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</si>
  <si>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</si>
  <si>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"Защита  окружающей  среды  в муниципальном образовании Балаганский  район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</si>
  <si>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</si>
  <si>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 xml:space="preserve"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годы" </t>
  </si>
  <si>
    <t>Подпрограмма 2 "Энергосбережение и повышение энергетической эффективности в муниципальных учреждениях культуры Балаганского района на 2017-2020 годы"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</si>
  <si>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2017-2020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</si>
  <si>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2017-2020 годы"</t>
  </si>
  <si>
    <t xml:space="preserve">Муниципальная программа "Развитие физической культуры и спорта в муниципальном образовании Балаганский район на 2017-2020 годы"  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</si>
  <si>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</si>
  <si>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4360079555</t>
  </si>
  <si>
    <t>4360079556</t>
  </si>
  <si>
    <t xml:space="preserve">Молодежная  политика  </t>
  </si>
  <si>
    <t xml:space="preserve">Молодежная  политика </t>
  </si>
  <si>
    <t>Муниципальная программа "Управление муниципальным имуществом муниципального образования Балаганский район на 2018 -2020 годы"</t>
  </si>
  <si>
    <t>4360079557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</si>
  <si>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</si>
  <si>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</si>
  <si>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</si>
  <si>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</si>
  <si>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</si>
  <si>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</si>
  <si>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</si>
  <si>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</si>
  <si>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</si>
  <si>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</si>
  <si>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Профессиональная подготовка, переподготовка и повышение квалификации </t>
  </si>
  <si>
    <t>9110820290</t>
  </si>
  <si>
    <t>9110800000</t>
  </si>
  <si>
    <t>Другие  общегосударственные  вопросы</t>
  </si>
  <si>
    <t xml:space="preserve">МКУ "Единая дежурно-диспетчерская служба муниципального образования Балаганский район" </t>
  </si>
  <si>
    <t>9110920290</t>
  </si>
  <si>
    <t>9110900000</t>
  </si>
  <si>
    <t>Подпрограмма 1 "Повышение эффективности бюджетных расходов муниципального образования Балаганский район  на 2017-2020 годы"</t>
  </si>
  <si>
    <t>4360079508</t>
  </si>
  <si>
    <t>4360000000</t>
  </si>
  <si>
    <t>Содержание автомобильных дорог общего пользования муниципального образования Балаганский район</t>
  </si>
  <si>
    <t>Дорожное хозяйство (дорожные фонды)</t>
  </si>
  <si>
    <t>9130060003</t>
  </si>
  <si>
    <t>0409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</si>
  <si>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</si>
  <si>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 xml:space="preserve">Обеспечение  деятельности периодической печати и издательства 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</si>
  <si>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</si>
  <si>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</si>
  <si>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Другие вопросы в области национальной экономики</t>
  </si>
  <si>
    <t>Функционирование высшего должностного лица субъекта  Российской Федерации и муниципального образования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</si>
  <si>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</si>
  <si>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финансового(финансово-бюджетного) надзора</t>
  </si>
  <si>
    <t>Закупка товаров, работ и услуг для  (государственных)муниципальных нужд</t>
  </si>
  <si>
    <t xml:space="preserve">Контрольно-счетная палата муниципального образования Балаганский район </t>
  </si>
  <si>
    <t xml:space="preserve">Обеспечение деятельности контрольно-счетной палаты муниципального образования Балаганский район </t>
  </si>
  <si>
    <t>Закупка товаров, работ и услуг для государственных (муниципальных) нужд</t>
  </si>
  <si>
    <t xml:space="preserve">Дополнительное образование </t>
  </si>
  <si>
    <t>Проведение мероприятий в сфере дополнительного образования</t>
  </si>
  <si>
    <t>4330143609</t>
  </si>
  <si>
    <t>Подпрограмма 6 "Безопасность  образовательных  учреждений в муниципальном образовании Балаганский  район на 2018-2020 годы"</t>
  </si>
  <si>
    <t>4361521601</t>
  </si>
  <si>
    <t>Подпрограмма 4 "Профилактика туберкулеза в муниципальном образовании Балаганский район на 2018-2020 годы"</t>
  </si>
  <si>
    <t xml:space="preserve">Муниципальная программа "Повышение безопасности дорожного движения на территории муниципального образования Балаганский район на 2018-2020 годы"  </t>
  </si>
  <si>
    <t xml:space="preserve">Муниципальная программа "Аппаратно-программный комплекс "Безопасный город" в муниципальном образовании Балаганский район на 2018-2020 годы" </t>
  </si>
  <si>
    <t>Муниципальная программа "Профилактика  правонарушений  на  территории муниципального образования Балаганский  район на 2018-2020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</si>
  <si>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2017-2020 годы"  </t>
  </si>
  <si>
    <t>Капитальные вложения в объекты государственной (муниципальной)собственности</t>
  </si>
  <si>
    <t>Приложение 7                    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                                  от 25.12.2017 года №12/1-рд</t>
  </si>
  <si>
    <t>тыс. рублей</t>
  </si>
  <si>
    <t>Софинансирования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</si>
  <si>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</si>
  <si>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42101L5193</t>
  </si>
  <si>
    <t>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</si>
  <si>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42101L5194</t>
  </si>
  <si>
    <t>Реализация мероприятий перечня проектов народных инициатив</t>
  </si>
  <si>
    <t>43101S2370</t>
  </si>
  <si>
    <t>43201S2370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</si>
  <si>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</si>
  <si>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</si>
  <si>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43600S2590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</si>
  <si>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</si>
  <si>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43600S2610</t>
  </si>
  <si>
    <t>Софинансирование капитальных вложений в объекты муниципальной собственности в сфере образования</t>
  </si>
  <si>
    <t>43600S2200</t>
  </si>
  <si>
    <t>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</si>
  <si>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 xml:space="preserve">Муниципальная программа "Развитие культуры и искусства в Балаганском районе на 2017-2020годы" </t>
  </si>
  <si>
    <t xml:space="preserve">Обеспечение деятельности финансовых,    налоговых   таможенных органов и органов финансового  (финансово-бюджетного) надзора 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</si>
  <si>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</si>
  <si>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Обеспечение деятельности аппарата Думы  муниципального образования Балаганский район</t>
  </si>
  <si>
    <t>9110420190</t>
  </si>
  <si>
    <t>Уплата налогов, сборов и иных платежей</t>
  </si>
  <si>
    <t xml:space="preserve">Основное мероприятие: "Обеспечение сохранности и доступности музейных фондов" </t>
  </si>
  <si>
    <t>Основное мероприятие: "Организация предоставления дополнительного образования детей"</t>
  </si>
  <si>
    <t xml:space="preserve">Мероприятие: "Обеспечение деятельности аппарата Управления образования" 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</si>
  <si>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</si>
  <si>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Обеспечение деятельности финансовых,  налоговых   таможенных органов и органов финансового  (финансово -бюджетного ) надзора </t>
  </si>
  <si>
    <t>Подпрограмма 1 "Библиотечное дело в муниципальном образовании Балаганский район на 2017-2020 годы"</t>
  </si>
  <si>
    <t xml:space="preserve">Подпрограмма 2 "Музейное дело в муниципальном образовании Балаганский район на 2017-2020 годы" </t>
  </si>
  <si>
    <t>Подпрограмма 4 "Дополнительное образование детей в сфере культуры в муниципальном образовании Балаганский район на 2017-2020 годы""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</si>
  <si>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</t>
  </si>
  <si>
    <t>Подпрограмма 1"Развитие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</si>
  <si>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</si>
  <si>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 "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</si>
  <si>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</si>
  <si>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Подпрограмма 3 "Развитие дополнительного образования Балаганского района на 2017-2020 годы"</t>
  </si>
  <si>
    <t>Подпрограмма 4 "Отдых и оздоровление детей  в муниципальном образовании Балаганский район на 2017-2020 годы"</t>
  </si>
  <si>
    <t>Подпрограмма 5 "Совершенствование государственного управления в сфере образования на 2017-2020 годы"</t>
  </si>
  <si>
    <t xml:space="preserve">Мероприятие: "Обеспечение деятельности МКУ Методический  центр управления образования"
</t>
  </si>
  <si>
    <t>9110501001</t>
  </si>
  <si>
    <t>0107</t>
  </si>
  <si>
    <t>Обеспечение проведения выборов и референдумов</t>
  </si>
  <si>
    <t>Проведение выборов депутатов Думы муниципального образования Балаганский район</t>
  </si>
  <si>
    <t>Подпрограмма 3 "Культурный досуг населения в муниципальном образовании Балаганский район на 2017-2020 годы""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</si>
  <si>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</si>
  <si>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</si>
  <si>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 xml:space="preserve">Основное мероприятие: "Обеспечение деятельности аппарата Управление культуры" </t>
  </si>
  <si>
    <t>Основное мероприятие: "Организация и обеспечение общедоступного и бесплатного дошкольного образования деятельности"</t>
  </si>
  <si>
    <t xml:space="preserve">Основное мероприятие: "Укрепление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детей" </t>
  </si>
  <si>
    <t>Основное мероприятие: "Обеспечение деятельности муниципальное казенное учреждение  Управление образования муниципального образования  Балаганский район"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</si>
  <si>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</si>
  <si>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Муниципальная программа "Молодёжь Балаганского района на 2017-2020 годы"</t>
  </si>
  <si>
    <t>Подпрограмма 3 "Патриотическое воспитание детей и молодёжи муниципального образования Балаганский район на 2017-2020 годы"</t>
  </si>
  <si>
    <t xml:space="preserve">Муниципальные программы "Противодействие коррупции в муниципальном образовании Балаганский район на 2018-2020 годы" муниципальной программы "Безопасность Балаганского района" 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</si>
  <si>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2017-2020 годы"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</si>
  <si>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
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</si>
  <si>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</si>
  <si>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</si>
  <si>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Осуществление расходов Управление сельского хозяйства Балаганского района</t>
  </si>
  <si>
    <t>4361500000</t>
  </si>
  <si>
    <t>4361579507</t>
  </si>
  <si>
    <t>4361572320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</si>
  <si>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</si>
  <si>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 xml:space="preserve">Другие вопросы в области культуры и кинематографии </t>
  </si>
  <si>
    <t xml:space="preserve">Обеспечение деятельности финансовых,    налоговых   таможенных органов и органов финансового  (финансово - бюджетного) надзора </t>
  </si>
  <si>
    <t>4361572680</t>
  </si>
  <si>
    <t>43615S2680</t>
  </si>
  <si>
    <t>43600S2850</t>
  </si>
  <si>
    <t>Софинансирование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</si>
  <si>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</si>
  <si>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Софинансирование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</si>
  <si>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</si>
  <si>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Приложение 3                                      к решению Думы Балаганского района        "О внесении изменений в решение          Думы Балаганского района                   "О бюджете муниципального образования Балаганский район на 2018 год и на      плановый период 2019 и 2020 годов"                          от 08.08.2018 года № 7/3-рд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</si>
</sst>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>
      <alignment horizontal="right" vertical="top" wrapText="1" readingOrder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3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wrapText="1"/>
    </xf>
    <xf numFmtId="172" fontId="4" fillId="32" borderId="10" xfId="0" applyNumberFormat="1" applyFont="1" applyFill="1" applyBorder="1" applyAlignment="1">
      <alignment horizontal="right" vertical="center" wrapText="1"/>
    </xf>
    <xf numFmtId="172" fontId="5" fillId="32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4" fillId="32" borderId="10" xfId="0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center"/>
    </xf>
    <xf numFmtId="49" fontId="4" fillId="32" borderId="0" xfId="0" applyNumberFormat="1" applyFont="1" applyFill="1" applyBorder="1" applyAlignment="1">
      <alignment horizontal="center"/>
    </xf>
    <xf numFmtId="174" fontId="4" fillId="32" borderId="0" xfId="0" applyNumberFormat="1" applyFont="1" applyFill="1" applyBorder="1" applyAlignment="1">
      <alignment horizontal="right" wrapText="1"/>
    </xf>
    <xf numFmtId="0" fontId="5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172" fontId="5" fillId="32" borderId="10" xfId="0" applyNumberFormat="1" applyFont="1" applyFill="1" applyBorder="1" applyAlignment="1">
      <alignment horizontal="right" wrapText="1"/>
    </xf>
    <xf numFmtId="0" fontId="5" fillId="32" borderId="10" xfId="0" applyNumberFormat="1" applyFont="1" applyFill="1" applyBorder="1" applyAlignment="1">
      <alignment vertical="center" wrapText="1"/>
    </xf>
    <xf numFmtId="0" fontId="4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172" fontId="4" fillId="32" borderId="10" xfId="0" applyNumberFormat="1" applyFont="1" applyFill="1" applyBorder="1" applyAlignment="1">
      <alignment horizontal="right" wrapText="1"/>
    </xf>
    <xf numFmtId="174" fontId="4" fillId="32" borderId="10" xfId="0" applyNumberFormat="1" applyFont="1" applyFill="1" applyBorder="1" applyAlignment="1">
      <alignment horizontal="right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left" vertical="center" wrapText="1"/>
      <protection/>
    </xf>
    <xf numFmtId="173" fontId="4" fillId="0" borderId="10" xfId="55" applyNumberFormat="1" applyFont="1" applyFill="1" applyBorder="1" applyAlignment="1" applyProtection="1">
      <alignment horizontal="left" vertical="center" wrapText="1"/>
      <protection/>
    </xf>
    <xf numFmtId="174" fontId="4" fillId="0" borderId="10" xfId="0" applyNumberFormat="1" applyFont="1" applyFill="1" applyBorder="1" applyAlignment="1">
      <alignment horizontal="right"/>
    </xf>
    <xf numFmtId="49" fontId="4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32" borderId="10" xfId="0" applyNumberFormat="1" applyFont="1" applyFill="1" applyBorder="1" applyAlignment="1">
      <alignment horizontal="left" wrapText="1"/>
    </xf>
    <xf numFmtId="173" fontId="4" fillId="0" borderId="10" xfId="53" applyNumberFormat="1" applyFont="1" applyFill="1" applyBorder="1" applyAlignment="1" applyProtection="1">
      <alignment horizontal="left" vertical="center" wrapText="1"/>
      <protection/>
    </xf>
    <xf numFmtId="173" fontId="4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top" wrapText="1" readingOrder="1"/>
    </xf>
    <xf numFmtId="0" fontId="4" fillId="32" borderId="13" xfId="0" applyNumberFormat="1" applyFont="1" applyFill="1" applyBorder="1" applyAlignment="1" applyProtection="1">
      <alignment horizontal="left" vertical="top" wrapText="1"/>
      <protection/>
    </xf>
    <xf numFmtId="0" fontId="4" fillId="32" borderId="14" xfId="0" applyFont="1" applyFill="1" applyBorder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center" readingOrder="1"/>
    </xf>
    <xf numFmtId="0" fontId="3" fillId="0" borderId="15" xfId="0" applyNumberFormat="1" applyFont="1" applyFill="1" applyBorder="1" applyAlignment="1">
      <alignment horizontal="right" vertical="top" wrapText="1" readingOrder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.&#1045;\Desktop\2018\&#1044;&#1059;&#1052;&#1067;\&#1044;&#1091;&#1084;&#1072;%202018\&#1055;&#1088;&#1080;&#1083;%209-1%20&#1042;&#1077;&#1076;&#1086;&#1084;&#1089;&#1090;&#1074;&#1077;&#1085;&#1085;&#1099;&#1077;%20&#1088;&#1072;&#1089;&#1093;&#1086;&#1076;&#1099;%202018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5"/>
      <sheetName val="7"/>
      <sheetName val="13"/>
    </sheetNames>
    <sheetDataSet>
      <sheetData sheetId="0">
        <row r="18">
          <cell r="G18">
            <v>3408.1000000000004</v>
          </cell>
        </row>
        <row r="23">
          <cell r="G23">
            <v>457.9</v>
          </cell>
        </row>
        <row r="27">
          <cell r="G27">
            <v>39.1</v>
          </cell>
        </row>
        <row r="35">
          <cell r="G35">
            <v>200</v>
          </cell>
        </row>
        <row r="39">
          <cell r="G39">
            <v>60</v>
          </cell>
        </row>
        <row r="46">
          <cell r="G46">
            <v>7.5</v>
          </cell>
        </row>
        <row r="50">
          <cell r="G50">
            <v>10</v>
          </cell>
        </row>
        <row r="55">
          <cell r="G55">
            <v>12.4</v>
          </cell>
        </row>
        <row r="59">
          <cell r="G59">
            <v>7.2</v>
          </cell>
        </row>
        <row r="63">
          <cell r="G63">
            <v>5.2</v>
          </cell>
        </row>
        <row r="71">
          <cell r="G71">
            <v>12692.2</v>
          </cell>
        </row>
        <row r="74">
          <cell r="G74">
            <v>34.3</v>
          </cell>
        </row>
        <row r="77">
          <cell r="G77">
            <v>34.3</v>
          </cell>
        </row>
        <row r="78">
          <cell r="G78">
            <v>3.8</v>
          </cell>
        </row>
        <row r="79">
          <cell r="G79">
            <v>3.8</v>
          </cell>
        </row>
        <row r="81">
          <cell r="G81">
            <v>676.1</v>
          </cell>
        </row>
        <row r="85">
          <cell r="G85">
            <v>75.1</v>
          </cell>
        </row>
        <row r="88">
          <cell r="G88">
            <v>1047.3</v>
          </cell>
        </row>
        <row r="93">
          <cell r="G93">
            <v>1285.3000000000002</v>
          </cell>
        </row>
        <row r="97">
          <cell r="G97">
            <v>22.5</v>
          </cell>
        </row>
        <row r="103">
          <cell r="G103">
            <v>12700.7</v>
          </cell>
        </row>
        <row r="109">
          <cell r="G109">
            <v>85</v>
          </cell>
        </row>
        <row r="113">
          <cell r="G113">
            <v>20</v>
          </cell>
        </row>
        <row r="116">
          <cell r="G116">
            <v>525</v>
          </cell>
        </row>
        <row r="123">
          <cell r="G123">
            <v>1356.4</v>
          </cell>
        </row>
        <row r="128">
          <cell r="G128">
            <v>253.5</v>
          </cell>
        </row>
        <row r="132">
          <cell r="G132">
            <v>17.4</v>
          </cell>
        </row>
        <row r="138">
          <cell r="G138">
            <v>25</v>
          </cell>
        </row>
        <row r="145">
          <cell r="G145">
            <v>150</v>
          </cell>
        </row>
        <row r="148">
          <cell r="G148">
            <v>200</v>
          </cell>
        </row>
        <row r="152">
          <cell r="G152">
            <v>50</v>
          </cell>
        </row>
        <row r="155">
          <cell r="G155">
            <v>50</v>
          </cell>
        </row>
        <row r="159">
          <cell r="G159">
            <v>453.5</v>
          </cell>
        </row>
        <row r="162">
          <cell r="G162">
            <v>32.4</v>
          </cell>
        </row>
        <row r="172">
          <cell r="G172">
            <v>78.1</v>
          </cell>
        </row>
        <row r="175">
          <cell r="G175">
            <v>10279.4</v>
          </cell>
        </row>
        <row r="179">
          <cell r="G179">
            <v>279.7</v>
          </cell>
        </row>
        <row r="185">
          <cell r="G185">
            <v>42645.9</v>
          </cell>
        </row>
        <row r="189">
          <cell r="G189">
            <v>216.5</v>
          </cell>
        </row>
        <row r="194">
          <cell r="G194">
            <v>2151</v>
          </cell>
        </row>
        <row r="200">
          <cell r="G200">
            <v>170</v>
          </cell>
        </row>
        <row r="207">
          <cell r="G207">
            <v>15335.3</v>
          </cell>
        </row>
        <row r="211">
          <cell r="G211">
            <v>124639.9</v>
          </cell>
        </row>
        <row r="221">
          <cell r="G221">
            <v>450</v>
          </cell>
        </row>
        <row r="225">
          <cell r="G225">
            <v>1500</v>
          </cell>
        </row>
        <row r="229">
          <cell r="G229">
            <v>160</v>
          </cell>
        </row>
        <row r="235">
          <cell r="G235">
            <v>8283.3</v>
          </cell>
        </row>
        <row r="238">
          <cell r="G238">
            <v>141.5</v>
          </cell>
        </row>
        <row r="245">
          <cell r="G245">
            <v>340</v>
          </cell>
        </row>
        <row r="252">
          <cell r="G252">
            <v>87</v>
          </cell>
        </row>
        <row r="257">
          <cell r="G257">
            <v>102.4</v>
          </cell>
        </row>
        <row r="263">
          <cell r="G263">
            <v>7.3</v>
          </cell>
        </row>
        <row r="267">
          <cell r="G267">
            <v>1.5</v>
          </cell>
        </row>
        <row r="268">
          <cell r="G268">
            <v>1.3</v>
          </cell>
        </row>
        <row r="275">
          <cell r="G275">
            <v>604.3</v>
          </cell>
        </row>
        <row r="279">
          <cell r="G279">
            <v>45.5</v>
          </cell>
        </row>
        <row r="280">
          <cell r="G280">
            <v>392.2</v>
          </cell>
        </row>
        <row r="294">
          <cell r="G294">
            <v>2199.7</v>
          </cell>
        </row>
        <row r="299">
          <cell r="G299">
            <v>570.4</v>
          </cell>
        </row>
        <row r="303">
          <cell r="G303">
            <v>10.9</v>
          </cell>
        </row>
        <row r="307">
          <cell r="G307">
            <v>217</v>
          </cell>
        </row>
        <row r="311">
          <cell r="G311">
            <v>2870.9</v>
          </cell>
        </row>
        <row r="316">
          <cell r="G316">
            <v>10</v>
          </cell>
        </row>
        <row r="323">
          <cell r="G323">
            <v>680</v>
          </cell>
        </row>
        <row r="333">
          <cell r="G333">
            <v>496.2</v>
          </cell>
        </row>
        <row r="336">
          <cell r="G336">
            <v>512.3</v>
          </cell>
        </row>
        <row r="339">
          <cell r="G339">
            <v>100</v>
          </cell>
        </row>
        <row r="344">
          <cell r="G344">
            <v>648.1</v>
          </cell>
        </row>
        <row r="347">
          <cell r="G347">
            <v>819.9</v>
          </cell>
        </row>
        <row r="351">
          <cell r="G351">
            <v>498</v>
          </cell>
        </row>
        <row r="354">
          <cell r="G354">
            <v>4227</v>
          </cell>
        </row>
        <row r="358">
          <cell r="G358">
            <v>145</v>
          </cell>
        </row>
        <row r="365">
          <cell r="G365">
            <v>5918</v>
          </cell>
        </row>
        <row r="372">
          <cell r="G372">
            <v>550</v>
          </cell>
        </row>
        <row r="387">
          <cell r="G387">
            <v>7991.5</v>
          </cell>
        </row>
        <row r="392">
          <cell r="G392">
            <v>1738.6000000000001</v>
          </cell>
        </row>
        <row r="396">
          <cell r="G396">
            <v>2.5</v>
          </cell>
        </row>
        <row r="402">
          <cell r="G402">
            <v>120</v>
          </cell>
        </row>
        <row r="407">
          <cell r="G407">
            <v>3.6</v>
          </cell>
        </row>
        <row r="413">
          <cell r="G413">
            <v>6660.6</v>
          </cell>
        </row>
        <row r="418">
          <cell r="G418">
            <v>100.2</v>
          </cell>
        </row>
        <row r="422">
          <cell r="G422">
            <v>1.7</v>
          </cell>
        </row>
        <row r="428">
          <cell r="G428">
            <v>350</v>
          </cell>
        </row>
        <row r="432">
          <cell r="G432">
            <v>12.6</v>
          </cell>
        </row>
        <row r="439">
          <cell r="G439">
            <v>32.7</v>
          </cell>
        </row>
        <row r="443">
          <cell r="G443">
            <v>5.5</v>
          </cell>
        </row>
        <row r="452">
          <cell r="G452">
            <v>7783.6</v>
          </cell>
        </row>
        <row r="456">
          <cell r="G456">
            <v>19760</v>
          </cell>
        </row>
        <row r="462">
          <cell r="G462">
            <v>197.6</v>
          </cell>
        </row>
        <row r="469">
          <cell r="G469">
            <v>2015.9</v>
          </cell>
        </row>
        <row r="477">
          <cell r="G477">
            <v>18810.3</v>
          </cell>
        </row>
        <row r="482">
          <cell r="G482">
            <v>3390.6000000000004</v>
          </cell>
        </row>
        <row r="486">
          <cell r="G486">
            <v>62</v>
          </cell>
        </row>
        <row r="494">
          <cell r="G494">
            <v>420</v>
          </cell>
        </row>
        <row r="498">
          <cell r="G498">
            <v>100</v>
          </cell>
        </row>
        <row r="502">
          <cell r="G502">
            <v>11.7</v>
          </cell>
        </row>
        <row r="509">
          <cell r="G509">
            <v>22.5</v>
          </cell>
        </row>
        <row r="514">
          <cell r="G514">
            <v>135.2</v>
          </cell>
        </row>
        <row r="515">
          <cell r="G515">
            <v>135.2</v>
          </cell>
        </row>
        <row r="521">
          <cell r="G521">
            <v>400</v>
          </cell>
        </row>
        <row r="525">
          <cell r="G525">
            <v>1777.3</v>
          </cell>
        </row>
        <row r="529">
          <cell r="G529">
            <v>242.60000000000002</v>
          </cell>
        </row>
        <row r="533">
          <cell r="G533">
            <v>4</v>
          </cell>
        </row>
        <row r="536">
          <cell r="G536">
            <v>97.6</v>
          </cell>
        </row>
        <row r="543">
          <cell r="G543">
            <v>455.2</v>
          </cell>
        </row>
        <row r="548">
          <cell r="G548">
            <v>94.6</v>
          </cell>
        </row>
        <row r="554">
          <cell r="G554">
            <v>576.6</v>
          </cell>
        </row>
        <row r="557">
          <cell r="G557">
            <v>53</v>
          </cell>
        </row>
        <row r="562">
          <cell r="G562">
            <v>576.6</v>
          </cell>
        </row>
        <row r="566">
          <cell r="G566">
            <v>53</v>
          </cell>
        </row>
        <row r="571">
          <cell r="G571">
            <v>0.7</v>
          </cell>
        </row>
        <row r="577">
          <cell r="G577">
            <v>3164.5</v>
          </cell>
        </row>
        <row r="581">
          <cell r="G581">
            <v>53.5</v>
          </cell>
        </row>
        <row r="585">
          <cell r="G585">
            <v>0.1</v>
          </cell>
        </row>
        <row r="591">
          <cell r="G591">
            <v>51</v>
          </cell>
        </row>
        <row r="594">
          <cell r="G594">
            <v>160</v>
          </cell>
        </row>
        <row r="599">
          <cell r="G599">
            <v>31</v>
          </cell>
        </row>
        <row r="603">
          <cell r="G603">
            <v>10</v>
          </cell>
        </row>
        <row r="607">
          <cell r="G607">
            <v>1531.7</v>
          </cell>
        </row>
        <row r="612">
          <cell r="G612">
            <v>15</v>
          </cell>
        </row>
        <row r="617">
          <cell r="G617">
            <v>1794.3</v>
          </cell>
        </row>
        <row r="622">
          <cell r="G622">
            <v>120</v>
          </cell>
        </row>
        <row r="625">
          <cell r="G625">
            <v>1888.9</v>
          </cell>
        </row>
        <row r="630">
          <cell r="G630">
            <v>70</v>
          </cell>
        </row>
        <row r="634">
          <cell r="G634">
            <v>489.8</v>
          </cell>
        </row>
        <row r="643">
          <cell r="G643">
            <v>85</v>
          </cell>
        </row>
        <row r="649">
          <cell r="G649">
            <v>180</v>
          </cell>
        </row>
        <row r="654">
          <cell r="G654">
            <v>2</v>
          </cell>
        </row>
        <row r="657">
          <cell r="G657">
            <v>1.9000000000000001</v>
          </cell>
        </row>
        <row r="662">
          <cell r="G662">
            <v>58.8</v>
          </cell>
        </row>
        <row r="668">
          <cell r="G668">
            <v>9</v>
          </cell>
        </row>
        <row r="671">
          <cell r="G671">
            <v>23</v>
          </cell>
        </row>
        <row r="677">
          <cell r="G677">
            <v>2044</v>
          </cell>
        </row>
        <row r="687">
          <cell r="G687">
            <v>500</v>
          </cell>
        </row>
        <row r="694">
          <cell r="G694">
            <v>43361.8</v>
          </cell>
        </row>
        <row r="699">
          <cell r="G699">
            <v>2282.3</v>
          </cell>
        </row>
        <row r="704">
          <cell r="G704">
            <v>1777.1</v>
          </cell>
        </row>
        <row r="708">
          <cell r="G708">
            <v>93.6</v>
          </cell>
        </row>
        <row r="714">
          <cell r="G714">
            <v>8</v>
          </cell>
        </row>
        <row r="720">
          <cell r="G720">
            <v>8</v>
          </cell>
        </row>
        <row r="721">
          <cell r="G721">
            <v>52</v>
          </cell>
        </row>
        <row r="729">
          <cell r="G729">
            <v>18</v>
          </cell>
        </row>
        <row r="733">
          <cell r="G733">
            <v>190</v>
          </cell>
        </row>
        <row r="737">
          <cell r="G737">
            <v>100.5</v>
          </cell>
        </row>
        <row r="741">
          <cell r="G741">
            <v>7</v>
          </cell>
        </row>
        <row r="749">
          <cell r="G749">
            <v>3079</v>
          </cell>
        </row>
        <row r="757">
          <cell r="G757">
            <v>276.3</v>
          </cell>
        </row>
        <row r="760">
          <cell r="G760">
            <v>4.9</v>
          </cell>
        </row>
        <row r="764">
          <cell r="G764">
            <v>288.8</v>
          </cell>
        </row>
        <row r="768">
          <cell r="G768">
            <v>13.899999999999999</v>
          </cell>
        </row>
        <row r="773">
          <cell r="G773">
            <v>577.5</v>
          </cell>
        </row>
        <row r="778">
          <cell r="G778">
            <v>56.699999999999996</v>
          </cell>
        </row>
        <row r="785">
          <cell r="G785">
            <v>337.2</v>
          </cell>
        </row>
        <row r="792">
          <cell r="G792">
            <v>1288.9</v>
          </cell>
        </row>
        <row r="796">
          <cell r="G796">
            <v>739.1</v>
          </cell>
        </row>
        <row r="800">
          <cell r="G800">
            <v>0.1</v>
          </cell>
        </row>
        <row r="804">
          <cell r="G804">
            <v>75</v>
          </cell>
        </row>
        <row r="809">
          <cell r="G809">
            <v>1.8</v>
          </cell>
        </row>
        <row r="818">
          <cell r="G818">
            <v>25.3</v>
          </cell>
        </row>
        <row r="822">
          <cell r="G822">
            <v>425.8</v>
          </cell>
        </row>
        <row r="834">
          <cell r="G834">
            <v>5</v>
          </cell>
        </row>
        <row r="843">
          <cell r="G843">
            <v>2395.1</v>
          </cell>
        </row>
        <row r="849">
          <cell r="G849">
            <v>60.1</v>
          </cell>
        </row>
        <row r="852">
          <cell r="G852">
            <v>0.5</v>
          </cell>
        </row>
        <row r="857">
          <cell r="G857">
            <v>220</v>
          </cell>
        </row>
        <row r="862">
          <cell r="G862">
            <v>11.5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68.28125" style="1" customWidth="1"/>
    <col min="2" max="2" width="15.28125" style="1" customWidth="1"/>
    <col min="3" max="3" width="14.00390625" style="1" customWidth="1"/>
    <col min="4" max="4" width="10.7109375" style="1" customWidth="1"/>
    <col min="5" max="5" width="16.140625" style="1" customWidth="1"/>
    <col min="6" max="16384" width="9.140625" style="1" customWidth="1"/>
  </cols>
  <sheetData>
    <row r="1" spans="2:5" ht="126.75" customHeight="1">
      <c r="B1" s="69" t="s">
        <v>302</v>
      </c>
      <c r="C1" s="69"/>
      <c r="D1" s="69"/>
      <c r="E1" s="69"/>
    </row>
    <row r="2" ht="16.5" customHeight="1"/>
    <row r="3" spans="1:7" ht="90.75" customHeight="1">
      <c r="A3" s="2"/>
      <c r="B3" s="69" t="s">
        <v>228</v>
      </c>
      <c r="C3" s="69"/>
      <c r="D3" s="69"/>
      <c r="E3" s="69"/>
      <c r="F3" s="26"/>
      <c r="G3" s="24"/>
    </row>
    <row r="4" spans="1:7" ht="15.75">
      <c r="A4" s="2"/>
      <c r="C4" s="61"/>
      <c r="D4" s="26"/>
      <c r="E4" s="26"/>
      <c r="F4" s="26"/>
      <c r="G4" s="25"/>
    </row>
    <row r="5" spans="1:5" ht="56.25" customHeight="1">
      <c r="A5" s="70" t="s">
        <v>160</v>
      </c>
      <c r="B5" s="71"/>
      <c r="C5" s="71"/>
      <c r="D5" s="71"/>
      <c r="E5" s="71"/>
    </row>
    <row r="6" spans="1:5" ht="18.75" customHeight="1">
      <c r="A6" s="6" t="s">
        <v>0</v>
      </c>
      <c r="B6" s="6" t="s">
        <v>0</v>
      </c>
      <c r="C6" s="6" t="s">
        <v>0</v>
      </c>
      <c r="D6" s="72" t="s">
        <v>229</v>
      </c>
      <c r="E6" s="72"/>
    </row>
    <row r="7" spans="1:5" ht="15">
      <c r="A7" s="37" t="s">
        <v>1</v>
      </c>
      <c r="B7" s="37" t="s">
        <v>2</v>
      </c>
      <c r="C7" s="37" t="s">
        <v>3</v>
      </c>
      <c r="D7" s="37" t="s">
        <v>4</v>
      </c>
      <c r="E7" s="37" t="s">
        <v>5</v>
      </c>
    </row>
    <row r="8" spans="1:5" ht="15">
      <c r="A8" s="12" t="s">
        <v>54</v>
      </c>
      <c r="B8" s="10"/>
      <c r="C8" s="9"/>
      <c r="D8" s="10"/>
      <c r="E8" s="36">
        <f>E9+E60+E139+E295</f>
        <v>408767.9</v>
      </c>
    </row>
    <row r="9" spans="1:5" ht="30">
      <c r="A9" s="23" t="s">
        <v>246</v>
      </c>
      <c r="B9" s="10" t="s">
        <v>55</v>
      </c>
      <c r="C9" s="9"/>
      <c r="D9" s="10"/>
      <c r="E9" s="11">
        <f>E10+E24+E34+E40+E50</f>
        <v>34112</v>
      </c>
    </row>
    <row r="10" spans="1:5" ht="29.25" customHeight="1">
      <c r="A10" s="23" t="s">
        <v>257</v>
      </c>
      <c r="B10" s="10" t="s">
        <v>67</v>
      </c>
      <c r="C10" s="9"/>
      <c r="D10" s="10"/>
      <c r="E10" s="11">
        <f>SUM(E11+E16+E18+E20+E22)</f>
        <v>13489</v>
      </c>
    </row>
    <row r="11" spans="1:5" ht="35.25" customHeight="1">
      <c r="A11" s="23" t="s">
        <v>56</v>
      </c>
      <c r="B11" s="10" t="s">
        <v>57</v>
      </c>
      <c r="C11" s="9"/>
      <c r="D11" s="10"/>
      <c r="E11" s="11">
        <f>SUM(E12+E14)</f>
        <v>12699.7</v>
      </c>
    </row>
    <row r="12" spans="1:5" ht="35.25" customHeight="1">
      <c r="A12" s="7" t="s">
        <v>15</v>
      </c>
      <c r="B12" s="8" t="s">
        <v>57</v>
      </c>
      <c r="C12" s="9">
        <v>600</v>
      </c>
      <c r="D12" s="10"/>
      <c r="E12" s="11">
        <f>E13</f>
        <v>7.5</v>
      </c>
    </row>
    <row r="13" spans="1:5" ht="30">
      <c r="A13" s="12" t="s">
        <v>43</v>
      </c>
      <c r="B13" s="10" t="s">
        <v>57</v>
      </c>
      <c r="C13" s="9">
        <v>600</v>
      </c>
      <c r="D13" s="10" t="s">
        <v>17</v>
      </c>
      <c r="E13" s="11">
        <f>SUM('[1]9'!G46)</f>
        <v>7.5</v>
      </c>
    </row>
    <row r="14" spans="1:5" ht="30">
      <c r="A14" s="7" t="s">
        <v>15</v>
      </c>
      <c r="B14" s="10" t="s">
        <v>57</v>
      </c>
      <c r="C14" s="9">
        <v>600</v>
      </c>
      <c r="D14" s="10"/>
      <c r="E14" s="11">
        <f>E15</f>
        <v>12692.2</v>
      </c>
    </row>
    <row r="15" spans="1:5" ht="19.5" customHeight="1">
      <c r="A15" s="12" t="s">
        <v>58</v>
      </c>
      <c r="B15" s="10" t="s">
        <v>57</v>
      </c>
      <c r="C15" s="9">
        <v>600</v>
      </c>
      <c r="D15" s="10" t="s">
        <v>25</v>
      </c>
      <c r="E15" s="13">
        <f>SUM('[1]9'!G71)</f>
        <v>12692.2</v>
      </c>
    </row>
    <row r="16" spans="1:5" ht="91.5" customHeight="1">
      <c r="A16" s="52" t="s">
        <v>230</v>
      </c>
      <c r="B16" s="34" t="s">
        <v>232</v>
      </c>
      <c r="C16" s="17">
        <v>600</v>
      </c>
      <c r="D16" s="15"/>
      <c r="E16" s="54">
        <f>SUM('[1]9'!G74)</f>
        <v>34.3</v>
      </c>
    </row>
    <row r="17" spans="1:5" ht="36" customHeight="1">
      <c r="A17" s="7" t="s">
        <v>15</v>
      </c>
      <c r="B17" s="34" t="s">
        <v>232</v>
      </c>
      <c r="C17" s="17">
        <v>600</v>
      </c>
      <c r="D17" s="15" t="s">
        <v>25</v>
      </c>
      <c r="E17" s="13">
        <f>SUM('[1]9'!G77)</f>
        <v>34.3</v>
      </c>
    </row>
    <row r="18" spans="1:5" ht="90.75" customHeight="1">
      <c r="A18" s="52" t="s">
        <v>231</v>
      </c>
      <c r="B18" s="34" t="s">
        <v>232</v>
      </c>
      <c r="C18" s="17">
        <v>600</v>
      </c>
      <c r="D18" s="15"/>
      <c r="E18" s="13">
        <f>SUM('[1]9'!G78)</f>
        <v>3.8</v>
      </c>
    </row>
    <row r="19" spans="1:5" ht="30" customHeight="1">
      <c r="A19" s="7" t="s">
        <v>15</v>
      </c>
      <c r="B19" s="34" t="s">
        <v>232</v>
      </c>
      <c r="C19" s="17">
        <v>600</v>
      </c>
      <c r="D19" s="15" t="s">
        <v>25</v>
      </c>
      <c r="E19" s="13">
        <f>SUM('[1]9'!G79)</f>
        <v>3.8</v>
      </c>
    </row>
    <row r="20" spans="1:5" ht="125.25" customHeight="1">
      <c r="A20" s="53" t="s">
        <v>298</v>
      </c>
      <c r="B20" s="34" t="s">
        <v>234</v>
      </c>
      <c r="C20" s="17">
        <v>600</v>
      </c>
      <c r="D20" s="15"/>
      <c r="E20" s="13">
        <f>SUM(E21)</f>
        <v>676.1</v>
      </c>
    </row>
    <row r="21" spans="1:5" ht="35.25" customHeight="1">
      <c r="A21" s="7" t="s">
        <v>15</v>
      </c>
      <c r="B21" s="34" t="s">
        <v>234</v>
      </c>
      <c r="C21" s="17">
        <v>600</v>
      </c>
      <c r="D21" s="15" t="s">
        <v>25</v>
      </c>
      <c r="E21" s="13">
        <f>SUM('[1]9'!G81)</f>
        <v>676.1</v>
      </c>
    </row>
    <row r="22" spans="1:5" ht="119.25" customHeight="1">
      <c r="A22" s="53" t="s">
        <v>233</v>
      </c>
      <c r="B22" s="34" t="s">
        <v>234</v>
      </c>
      <c r="C22" s="17">
        <v>600</v>
      </c>
      <c r="D22" s="15"/>
      <c r="E22" s="13">
        <f>SUM(E23)</f>
        <v>75.1</v>
      </c>
    </row>
    <row r="23" spans="1:5" ht="35.25" customHeight="1">
      <c r="A23" s="7" t="s">
        <v>15</v>
      </c>
      <c r="B23" s="34" t="s">
        <v>234</v>
      </c>
      <c r="C23" s="17">
        <v>600</v>
      </c>
      <c r="D23" s="15" t="s">
        <v>25</v>
      </c>
      <c r="E23" s="13">
        <f>SUM('[1]9'!G85)</f>
        <v>75.1</v>
      </c>
    </row>
    <row r="24" spans="1:5" ht="30">
      <c r="A24" s="23" t="s">
        <v>258</v>
      </c>
      <c r="B24" s="14" t="s">
        <v>68</v>
      </c>
      <c r="C24" s="14"/>
      <c r="D24" s="10"/>
      <c r="E24" s="16">
        <f>E25</f>
        <v>2365.1000000000004</v>
      </c>
    </row>
    <row r="25" spans="1:5" ht="30">
      <c r="A25" s="23" t="s">
        <v>252</v>
      </c>
      <c r="B25" s="19" t="s">
        <v>59</v>
      </c>
      <c r="C25" s="19"/>
      <c r="D25" s="10"/>
      <c r="E25" s="16">
        <f>E26+E28+E30+E32</f>
        <v>2365.1000000000004</v>
      </c>
    </row>
    <row r="26" spans="1:5" ht="33" customHeight="1">
      <c r="A26" s="33" t="s">
        <v>216</v>
      </c>
      <c r="B26" s="19" t="s">
        <v>60</v>
      </c>
      <c r="C26" s="19" t="s">
        <v>9</v>
      </c>
      <c r="D26" s="10"/>
      <c r="E26" s="16">
        <f>E27</f>
        <v>10</v>
      </c>
    </row>
    <row r="27" spans="1:5" ht="30">
      <c r="A27" s="12" t="s">
        <v>43</v>
      </c>
      <c r="B27" s="19" t="s">
        <v>60</v>
      </c>
      <c r="C27" s="19" t="s">
        <v>9</v>
      </c>
      <c r="D27" s="10" t="s">
        <v>17</v>
      </c>
      <c r="E27" s="16">
        <f>SUM('[1]9'!G50)</f>
        <v>10</v>
      </c>
    </row>
    <row r="28" spans="1:5" ht="77.25" customHeight="1">
      <c r="A28" s="29" t="s">
        <v>6</v>
      </c>
      <c r="B28" s="14" t="s">
        <v>60</v>
      </c>
      <c r="C28" s="14" t="s">
        <v>7</v>
      </c>
      <c r="D28" s="15"/>
      <c r="E28" s="18">
        <f>E29</f>
        <v>1047.3</v>
      </c>
    </row>
    <row r="29" spans="1:5" ht="20.25" customHeight="1">
      <c r="A29" s="12" t="s">
        <v>58</v>
      </c>
      <c r="B29" s="14" t="s">
        <v>60</v>
      </c>
      <c r="C29" s="14" t="s">
        <v>7</v>
      </c>
      <c r="D29" s="15" t="s">
        <v>25</v>
      </c>
      <c r="E29" s="18">
        <f>SUM('[1]9'!G88)</f>
        <v>1047.3</v>
      </c>
    </row>
    <row r="30" spans="1:5" ht="35.25" customHeight="1">
      <c r="A30" s="33" t="s">
        <v>216</v>
      </c>
      <c r="B30" s="14" t="s">
        <v>60</v>
      </c>
      <c r="C30" s="14" t="s">
        <v>9</v>
      </c>
      <c r="D30" s="15"/>
      <c r="E30" s="16">
        <f>E31</f>
        <v>1285.3000000000002</v>
      </c>
    </row>
    <row r="31" spans="1:5" ht="15">
      <c r="A31" s="12" t="s">
        <v>58</v>
      </c>
      <c r="B31" s="14" t="s">
        <v>60</v>
      </c>
      <c r="C31" s="14" t="s">
        <v>9</v>
      </c>
      <c r="D31" s="15" t="s">
        <v>25</v>
      </c>
      <c r="E31" s="16">
        <f>SUM('[1]9'!G93)</f>
        <v>1285.3000000000002</v>
      </c>
    </row>
    <row r="32" spans="1:5" ht="15">
      <c r="A32" s="12" t="s">
        <v>11</v>
      </c>
      <c r="B32" s="14" t="s">
        <v>60</v>
      </c>
      <c r="C32" s="59">
        <v>800</v>
      </c>
      <c r="D32" s="8"/>
      <c r="E32" s="16">
        <f>E33</f>
        <v>22.5</v>
      </c>
    </row>
    <row r="33" spans="1:5" ht="15">
      <c r="A33" s="12" t="s">
        <v>58</v>
      </c>
      <c r="B33" s="14" t="s">
        <v>60</v>
      </c>
      <c r="C33" s="59">
        <v>800</v>
      </c>
      <c r="D33" s="8" t="s">
        <v>25</v>
      </c>
      <c r="E33" s="16">
        <f>SUM('[1]9'!G97)</f>
        <v>22.5</v>
      </c>
    </row>
    <row r="34" spans="1:5" ht="43.5" customHeight="1">
      <c r="A34" s="23" t="s">
        <v>273</v>
      </c>
      <c r="B34" s="19" t="s">
        <v>66</v>
      </c>
      <c r="C34" s="9"/>
      <c r="D34" s="10"/>
      <c r="E34" s="16">
        <f>E35</f>
        <v>12713.1</v>
      </c>
    </row>
    <row r="35" spans="1:5" ht="45">
      <c r="A35" s="23" t="s">
        <v>274</v>
      </c>
      <c r="B35" s="14" t="s">
        <v>61</v>
      </c>
      <c r="C35" s="9"/>
      <c r="D35" s="10"/>
      <c r="E35" s="18">
        <f>E36+E38</f>
        <v>12713.1</v>
      </c>
    </row>
    <row r="36" spans="1:5" ht="32.25" customHeight="1">
      <c r="A36" s="7" t="s">
        <v>15</v>
      </c>
      <c r="B36" s="14" t="s">
        <v>61</v>
      </c>
      <c r="C36" s="17">
        <v>600</v>
      </c>
      <c r="D36" s="27"/>
      <c r="E36" s="18">
        <f>E37</f>
        <v>12.4</v>
      </c>
    </row>
    <row r="37" spans="1:5" ht="30">
      <c r="A37" s="12" t="s">
        <v>43</v>
      </c>
      <c r="B37" s="14" t="s">
        <v>61</v>
      </c>
      <c r="C37" s="17">
        <v>600</v>
      </c>
      <c r="D37" s="15" t="s">
        <v>17</v>
      </c>
      <c r="E37" s="18">
        <f>SUM('[1]9'!G55)</f>
        <v>12.4</v>
      </c>
    </row>
    <row r="38" spans="1:5" ht="37.5" customHeight="1">
      <c r="A38" s="12" t="s">
        <v>15</v>
      </c>
      <c r="B38" s="14" t="s">
        <v>61</v>
      </c>
      <c r="C38" s="17">
        <v>600</v>
      </c>
      <c r="D38" s="15"/>
      <c r="E38" s="18">
        <f>E39</f>
        <v>12700.7</v>
      </c>
    </row>
    <row r="39" spans="1:5" ht="15">
      <c r="A39" s="12" t="s">
        <v>58</v>
      </c>
      <c r="B39" s="14" t="s">
        <v>61</v>
      </c>
      <c r="C39" s="17">
        <v>600</v>
      </c>
      <c r="D39" s="15" t="s">
        <v>25</v>
      </c>
      <c r="E39" s="18">
        <f>SUM('[1]9'!G103)</f>
        <v>12700.7</v>
      </c>
    </row>
    <row r="40" spans="1:5" ht="45">
      <c r="A40" s="20" t="s">
        <v>259</v>
      </c>
      <c r="B40" s="19" t="s">
        <v>69</v>
      </c>
      <c r="C40" s="9"/>
      <c r="D40" s="10"/>
      <c r="E40" s="18">
        <f>E41</f>
        <v>3912.3</v>
      </c>
    </row>
    <row r="41" spans="1:5" ht="60">
      <c r="A41" s="20" t="s">
        <v>275</v>
      </c>
      <c r="B41" s="19" t="s">
        <v>70</v>
      </c>
      <c r="C41" s="9"/>
      <c r="D41" s="10"/>
      <c r="E41" s="18">
        <f>E42+E44+E46+E48</f>
        <v>3912.3</v>
      </c>
    </row>
    <row r="42" spans="1:5" ht="69.75" customHeight="1">
      <c r="A42" s="12" t="s">
        <v>6</v>
      </c>
      <c r="B42" s="19" t="s">
        <v>70</v>
      </c>
      <c r="C42" s="17">
        <v>100</v>
      </c>
      <c r="D42" s="10"/>
      <c r="E42" s="18">
        <f>E43</f>
        <v>3408.1000000000004</v>
      </c>
    </row>
    <row r="43" spans="1:5" ht="25.5" customHeight="1">
      <c r="A43" s="12" t="s">
        <v>42</v>
      </c>
      <c r="B43" s="19" t="s">
        <v>70</v>
      </c>
      <c r="C43" s="17">
        <v>100</v>
      </c>
      <c r="D43" s="15" t="s">
        <v>148</v>
      </c>
      <c r="E43" s="18">
        <f>SUM('[1]9'!G18)</f>
        <v>3408.1000000000004</v>
      </c>
    </row>
    <row r="44" spans="1:5" ht="30">
      <c r="A44" s="12" t="s">
        <v>53</v>
      </c>
      <c r="B44" s="19" t="s">
        <v>70</v>
      </c>
      <c r="C44" s="17" t="s">
        <v>9</v>
      </c>
      <c r="D44" s="10"/>
      <c r="E44" s="18">
        <f>E45</f>
        <v>457.9</v>
      </c>
    </row>
    <row r="45" spans="1:5" ht="23.25" customHeight="1">
      <c r="A45" s="12" t="s">
        <v>42</v>
      </c>
      <c r="B45" s="19" t="s">
        <v>70</v>
      </c>
      <c r="C45" s="9" t="s">
        <v>9</v>
      </c>
      <c r="D45" s="10" t="s">
        <v>148</v>
      </c>
      <c r="E45" s="16">
        <f>SUM('[1]9'!G23)</f>
        <v>457.9</v>
      </c>
    </row>
    <row r="46" spans="1:5" ht="22.5" customHeight="1">
      <c r="A46" s="12" t="s">
        <v>11</v>
      </c>
      <c r="B46" s="19" t="s">
        <v>70</v>
      </c>
      <c r="C46" s="9">
        <v>800</v>
      </c>
      <c r="D46" s="10"/>
      <c r="E46" s="16">
        <f>E47</f>
        <v>39.1</v>
      </c>
    </row>
    <row r="47" spans="1:5" ht="22.5" customHeight="1">
      <c r="A47" s="12" t="s">
        <v>161</v>
      </c>
      <c r="B47" s="19" t="s">
        <v>70</v>
      </c>
      <c r="C47" s="9">
        <v>800</v>
      </c>
      <c r="D47" s="10" t="s">
        <v>148</v>
      </c>
      <c r="E47" s="16">
        <f>SUM('[1]9'!G27)</f>
        <v>39.1</v>
      </c>
    </row>
    <row r="48" spans="1:5" ht="35.25" customHeight="1">
      <c r="A48" s="12" t="s">
        <v>53</v>
      </c>
      <c r="B48" s="19" t="s">
        <v>70</v>
      </c>
      <c r="C48" s="9">
        <v>200</v>
      </c>
      <c r="D48" s="10"/>
      <c r="E48" s="16">
        <f>SUM(E49)</f>
        <v>7.2</v>
      </c>
    </row>
    <row r="49" spans="1:5" ht="30.75" customHeight="1">
      <c r="A49" s="12" t="s">
        <v>43</v>
      </c>
      <c r="B49" s="19" t="s">
        <v>70</v>
      </c>
      <c r="C49" s="9">
        <v>200</v>
      </c>
      <c r="D49" s="10" t="s">
        <v>17</v>
      </c>
      <c r="E49" s="16">
        <f>SUM('[1]9'!G59)</f>
        <v>7.2</v>
      </c>
    </row>
    <row r="50" spans="1:5" ht="46.5" customHeight="1">
      <c r="A50" s="20" t="s">
        <v>260</v>
      </c>
      <c r="B50" s="19" t="s">
        <v>71</v>
      </c>
      <c r="C50" s="9"/>
      <c r="D50" s="10"/>
      <c r="E50" s="18">
        <f>E51</f>
        <v>1632.5000000000002</v>
      </c>
    </row>
    <row r="51" spans="1:5" ht="31.5" customHeight="1">
      <c r="A51" s="23" t="s">
        <v>276</v>
      </c>
      <c r="B51" s="19" t="s">
        <v>72</v>
      </c>
      <c r="C51" s="9"/>
      <c r="D51" s="10"/>
      <c r="E51" s="18">
        <f>E52+E54+E56+E58</f>
        <v>1632.5000000000002</v>
      </c>
    </row>
    <row r="52" spans="1:5" ht="31.5" customHeight="1">
      <c r="A52" s="12" t="s">
        <v>53</v>
      </c>
      <c r="B52" s="19" t="s">
        <v>72</v>
      </c>
      <c r="C52" s="9">
        <v>200</v>
      </c>
      <c r="D52" s="10"/>
      <c r="E52" s="18">
        <f>E53</f>
        <v>5.2</v>
      </c>
    </row>
    <row r="53" spans="1:5" ht="31.5" customHeight="1">
      <c r="A53" s="12" t="s">
        <v>43</v>
      </c>
      <c r="B53" s="19" t="s">
        <v>72</v>
      </c>
      <c r="C53" s="9">
        <v>200</v>
      </c>
      <c r="D53" s="10" t="s">
        <v>17</v>
      </c>
      <c r="E53" s="18">
        <f>SUM('[1]9'!G63)</f>
        <v>5.2</v>
      </c>
    </row>
    <row r="54" spans="1:5" ht="70.5" customHeight="1">
      <c r="A54" s="12" t="s">
        <v>6</v>
      </c>
      <c r="B54" s="19" t="s">
        <v>72</v>
      </c>
      <c r="C54" s="17">
        <v>100</v>
      </c>
      <c r="D54" s="10"/>
      <c r="E54" s="18">
        <f>E55</f>
        <v>1356.4</v>
      </c>
    </row>
    <row r="55" spans="1:5" ht="20.25" customHeight="1">
      <c r="A55" s="12" t="s">
        <v>45</v>
      </c>
      <c r="B55" s="19" t="s">
        <v>72</v>
      </c>
      <c r="C55" s="17">
        <v>100</v>
      </c>
      <c r="D55" s="10" t="s">
        <v>26</v>
      </c>
      <c r="E55" s="16">
        <f>SUM('[1]9'!G123)</f>
        <v>1356.4</v>
      </c>
    </row>
    <row r="56" spans="1:5" ht="30">
      <c r="A56" s="12" t="s">
        <v>53</v>
      </c>
      <c r="B56" s="19" t="s">
        <v>72</v>
      </c>
      <c r="C56" s="17">
        <v>200</v>
      </c>
      <c r="D56" s="10"/>
      <c r="E56" s="16">
        <f>E57</f>
        <v>253.5</v>
      </c>
    </row>
    <row r="57" spans="1:5" ht="21.75" customHeight="1">
      <c r="A57" s="12" t="s">
        <v>45</v>
      </c>
      <c r="B57" s="19" t="s">
        <v>72</v>
      </c>
      <c r="C57" s="9">
        <v>200</v>
      </c>
      <c r="D57" s="10" t="s">
        <v>26</v>
      </c>
      <c r="E57" s="16">
        <f>SUM('[1]9'!G128)</f>
        <v>253.5</v>
      </c>
    </row>
    <row r="58" spans="1:5" ht="21.75" customHeight="1">
      <c r="A58" s="12" t="s">
        <v>11</v>
      </c>
      <c r="B58" s="19" t="s">
        <v>72</v>
      </c>
      <c r="C58" s="9">
        <v>800</v>
      </c>
      <c r="D58" s="10"/>
      <c r="E58" s="16">
        <f>E59</f>
        <v>17.4</v>
      </c>
    </row>
    <row r="59" spans="1:5" ht="21" customHeight="1">
      <c r="A59" s="12" t="s">
        <v>45</v>
      </c>
      <c r="B59" s="19" t="s">
        <v>72</v>
      </c>
      <c r="C59" s="9">
        <v>800</v>
      </c>
      <c r="D59" s="10" t="s">
        <v>26</v>
      </c>
      <c r="E59" s="16">
        <f>SUM('[1]9'!G132)</f>
        <v>17.4</v>
      </c>
    </row>
    <row r="60" spans="1:6" ht="30">
      <c r="A60" s="20" t="s">
        <v>146</v>
      </c>
      <c r="B60" s="19" t="s">
        <v>62</v>
      </c>
      <c r="C60" s="9"/>
      <c r="D60" s="10"/>
      <c r="E60" s="31">
        <f>E61+E79+E94+E102+E113+E134</f>
        <v>218392.50000000003</v>
      </c>
      <c r="F60" s="5"/>
    </row>
    <row r="61" spans="1:5" ht="30">
      <c r="A61" s="20" t="s">
        <v>261</v>
      </c>
      <c r="B61" s="19" t="s">
        <v>63</v>
      </c>
      <c r="C61" s="9"/>
      <c r="D61" s="10"/>
      <c r="E61" s="16">
        <f>E62</f>
        <v>55737.600000000006</v>
      </c>
    </row>
    <row r="62" spans="1:5" ht="45">
      <c r="A62" s="23" t="s">
        <v>277</v>
      </c>
      <c r="B62" s="19" t="s">
        <v>64</v>
      </c>
      <c r="C62" s="59"/>
      <c r="D62" s="8"/>
      <c r="E62" s="18">
        <f>E63+E65+E67+E69+E71+E76</f>
        <v>55737.600000000006</v>
      </c>
    </row>
    <row r="63" spans="1:5" ht="69.75" customHeight="1">
      <c r="A63" s="12" t="s">
        <v>6</v>
      </c>
      <c r="B63" s="14" t="s">
        <v>65</v>
      </c>
      <c r="C63" s="17">
        <v>100</v>
      </c>
      <c r="D63" s="10"/>
      <c r="E63" s="18">
        <f>E64</f>
        <v>78.1</v>
      </c>
    </row>
    <row r="64" spans="1:5" ht="15">
      <c r="A64" s="20" t="s">
        <v>41</v>
      </c>
      <c r="B64" s="14" t="s">
        <v>65</v>
      </c>
      <c r="C64" s="9">
        <v>100</v>
      </c>
      <c r="D64" s="10" t="s">
        <v>10</v>
      </c>
      <c r="E64" s="16">
        <f>SUM('[1]9'!G172)</f>
        <v>78.1</v>
      </c>
    </row>
    <row r="65" spans="1:5" ht="35.25" customHeight="1">
      <c r="A65" s="33" t="s">
        <v>216</v>
      </c>
      <c r="B65" s="14" t="s">
        <v>65</v>
      </c>
      <c r="C65" s="9">
        <v>200</v>
      </c>
      <c r="D65" s="10"/>
      <c r="E65" s="16">
        <f>E66</f>
        <v>10279.4</v>
      </c>
    </row>
    <row r="66" spans="1:5" ht="18" customHeight="1">
      <c r="A66" s="20" t="s">
        <v>41</v>
      </c>
      <c r="B66" s="14" t="s">
        <v>65</v>
      </c>
      <c r="C66" s="59">
        <v>200</v>
      </c>
      <c r="D66" s="8" t="s">
        <v>10</v>
      </c>
      <c r="E66" s="16">
        <f>SUM('[1]9'!G175)</f>
        <v>10279.4</v>
      </c>
    </row>
    <row r="67" spans="1:5" ht="37.5" customHeight="1">
      <c r="A67" s="33" t="s">
        <v>216</v>
      </c>
      <c r="B67" s="14" t="s">
        <v>65</v>
      </c>
      <c r="C67" s="59">
        <v>200</v>
      </c>
      <c r="D67" s="8"/>
      <c r="E67" s="16">
        <f>E68</f>
        <v>87</v>
      </c>
    </row>
    <row r="68" spans="1:5" ht="30">
      <c r="A68" s="12" t="s">
        <v>43</v>
      </c>
      <c r="B68" s="14" t="s">
        <v>65</v>
      </c>
      <c r="C68" s="59">
        <v>200</v>
      </c>
      <c r="D68" s="8" t="s">
        <v>17</v>
      </c>
      <c r="E68" s="16">
        <f>SUM('[1]9'!G252)</f>
        <v>87</v>
      </c>
    </row>
    <row r="69" spans="1:5" ht="15">
      <c r="A69" s="21" t="s">
        <v>11</v>
      </c>
      <c r="B69" s="14" t="s">
        <v>65</v>
      </c>
      <c r="C69" s="59">
        <v>800</v>
      </c>
      <c r="D69" s="10"/>
      <c r="E69" s="16">
        <f>E70</f>
        <v>279.7</v>
      </c>
    </row>
    <row r="70" spans="1:5" ht="15">
      <c r="A70" s="20" t="s">
        <v>41</v>
      </c>
      <c r="B70" s="14" t="s">
        <v>65</v>
      </c>
      <c r="C70" s="59">
        <v>800</v>
      </c>
      <c r="D70" s="10" t="s">
        <v>10</v>
      </c>
      <c r="E70" s="16">
        <f>SUM('[1]9'!G179)</f>
        <v>279.7</v>
      </c>
    </row>
    <row r="71" spans="1:5" ht="58.5" customHeight="1">
      <c r="A71" s="66" t="s">
        <v>74</v>
      </c>
      <c r="B71" s="19" t="s">
        <v>75</v>
      </c>
      <c r="C71" s="9"/>
      <c r="D71" s="10"/>
      <c r="E71" s="18">
        <f>E72+E74</f>
        <v>42862.4</v>
      </c>
    </row>
    <row r="72" spans="1:5" ht="71.25" customHeight="1">
      <c r="A72" s="12" t="s">
        <v>6</v>
      </c>
      <c r="B72" s="19" t="s">
        <v>75</v>
      </c>
      <c r="C72" s="17">
        <v>100</v>
      </c>
      <c r="D72" s="10"/>
      <c r="E72" s="18">
        <f>E73</f>
        <v>42645.9</v>
      </c>
    </row>
    <row r="73" spans="1:5" ht="17.25" customHeight="1">
      <c r="A73" s="20" t="s">
        <v>41</v>
      </c>
      <c r="B73" s="19" t="s">
        <v>75</v>
      </c>
      <c r="C73" s="9" t="s">
        <v>7</v>
      </c>
      <c r="D73" s="10" t="s">
        <v>10</v>
      </c>
      <c r="E73" s="16">
        <f>SUM('[1]9'!G185)</f>
        <v>42645.9</v>
      </c>
    </row>
    <row r="74" spans="1:5" ht="30">
      <c r="A74" s="12" t="s">
        <v>53</v>
      </c>
      <c r="B74" s="19" t="s">
        <v>75</v>
      </c>
      <c r="C74" s="22">
        <v>200</v>
      </c>
      <c r="D74" s="10"/>
      <c r="E74" s="16">
        <f>E75</f>
        <v>216.5</v>
      </c>
    </row>
    <row r="75" spans="1:5" ht="19.5" customHeight="1">
      <c r="A75" s="20" t="s">
        <v>41</v>
      </c>
      <c r="B75" s="19" t="s">
        <v>75</v>
      </c>
      <c r="C75" s="9" t="s">
        <v>9</v>
      </c>
      <c r="D75" s="10" t="s">
        <v>10</v>
      </c>
      <c r="E75" s="16">
        <f>SUM('[1]9'!G189)</f>
        <v>216.5</v>
      </c>
    </row>
    <row r="76" spans="1:5" ht="30">
      <c r="A76" s="55" t="s">
        <v>235</v>
      </c>
      <c r="B76" s="34" t="s">
        <v>236</v>
      </c>
      <c r="C76" s="22"/>
      <c r="D76" s="10"/>
      <c r="E76" s="16">
        <f>SUM(E77)</f>
        <v>2151</v>
      </c>
    </row>
    <row r="77" spans="1:5" ht="48.75" customHeight="1">
      <c r="A77" s="12" t="s">
        <v>53</v>
      </c>
      <c r="B77" s="34" t="s">
        <v>236</v>
      </c>
      <c r="C77" s="22">
        <v>200</v>
      </c>
      <c r="D77" s="10"/>
      <c r="E77" s="16">
        <f>SUM(E78)</f>
        <v>2151</v>
      </c>
    </row>
    <row r="78" spans="1:5" ht="15">
      <c r="A78" s="20" t="s">
        <v>41</v>
      </c>
      <c r="B78" s="34" t="s">
        <v>236</v>
      </c>
      <c r="C78" s="22">
        <v>200</v>
      </c>
      <c r="D78" s="10" t="s">
        <v>10</v>
      </c>
      <c r="E78" s="16">
        <f>SUM('[1]9'!G194)</f>
        <v>2151</v>
      </c>
    </row>
    <row r="79" spans="1:5" ht="33.75" customHeight="1">
      <c r="A79" s="20" t="s">
        <v>262</v>
      </c>
      <c r="B79" s="19" t="s">
        <v>76</v>
      </c>
      <c r="C79" s="9"/>
      <c r="D79" s="10"/>
      <c r="E79" s="18">
        <f>E80</f>
        <v>146290.6</v>
      </c>
    </row>
    <row r="80" spans="1:5" ht="51" customHeight="1">
      <c r="A80" s="23" t="s">
        <v>263</v>
      </c>
      <c r="B80" s="19" t="s">
        <v>77</v>
      </c>
      <c r="C80" s="59"/>
      <c r="D80" s="8"/>
      <c r="E80" s="18">
        <f>E81+E83+E85+E91+E88</f>
        <v>146290.6</v>
      </c>
    </row>
    <row r="81" spans="1:5" ht="39" customHeight="1">
      <c r="A81" s="20" t="s">
        <v>137</v>
      </c>
      <c r="B81" s="15" t="s">
        <v>78</v>
      </c>
      <c r="C81" s="17">
        <v>600</v>
      </c>
      <c r="D81" s="10"/>
      <c r="E81" s="16">
        <f>E82</f>
        <v>15335.3</v>
      </c>
    </row>
    <row r="82" spans="1:5" ht="15">
      <c r="A82" s="12" t="s">
        <v>42</v>
      </c>
      <c r="B82" s="15" t="s">
        <v>78</v>
      </c>
      <c r="C82" s="9">
        <v>600</v>
      </c>
      <c r="D82" s="10" t="s">
        <v>8</v>
      </c>
      <c r="E82" s="16">
        <f>SUM('[1]9'!G207)</f>
        <v>15335.3</v>
      </c>
    </row>
    <row r="83" spans="1:5" ht="38.25" customHeight="1">
      <c r="A83" s="20" t="s">
        <v>136</v>
      </c>
      <c r="B83" s="15" t="s">
        <v>78</v>
      </c>
      <c r="C83" s="17">
        <v>600</v>
      </c>
      <c r="D83" s="15"/>
      <c r="E83" s="18">
        <f>E84</f>
        <v>102.4</v>
      </c>
    </row>
    <row r="84" spans="1:5" ht="32.25" customHeight="1">
      <c r="A84" s="12" t="s">
        <v>43</v>
      </c>
      <c r="B84" s="15" t="s">
        <v>78</v>
      </c>
      <c r="C84" s="17">
        <v>600</v>
      </c>
      <c r="D84" s="15" t="s">
        <v>17</v>
      </c>
      <c r="E84" s="18">
        <f>SUM('[1]9'!G257)</f>
        <v>102.4</v>
      </c>
    </row>
    <row r="85" spans="1:5" ht="111.75" customHeight="1">
      <c r="A85" s="28" t="s">
        <v>79</v>
      </c>
      <c r="B85" s="19" t="s">
        <v>80</v>
      </c>
      <c r="C85" s="9"/>
      <c r="D85" s="10"/>
      <c r="E85" s="18">
        <f>E86</f>
        <v>124639.9</v>
      </c>
    </row>
    <row r="86" spans="1:5" ht="36" customHeight="1">
      <c r="A86" s="20" t="s">
        <v>137</v>
      </c>
      <c r="B86" s="15" t="s">
        <v>80</v>
      </c>
      <c r="C86" s="9">
        <v>600</v>
      </c>
      <c r="D86" s="10"/>
      <c r="E86" s="18">
        <f>E87</f>
        <v>124639.9</v>
      </c>
    </row>
    <row r="87" spans="1:5" ht="24.75" customHeight="1">
      <c r="A87" s="12" t="s">
        <v>42</v>
      </c>
      <c r="B87" s="15" t="s">
        <v>80</v>
      </c>
      <c r="C87" s="9">
        <v>600</v>
      </c>
      <c r="D87" s="10" t="s">
        <v>8</v>
      </c>
      <c r="E87" s="16">
        <f>SUM('[1]9'!G211)</f>
        <v>124639.9</v>
      </c>
    </row>
    <row r="88" spans="1:5" ht="34.5" customHeight="1">
      <c r="A88" s="55" t="s">
        <v>235</v>
      </c>
      <c r="B88" s="15" t="s">
        <v>237</v>
      </c>
      <c r="C88" s="9"/>
      <c r="D88" s="10"/>
      <c r="E88" s="16">
        <f>SUM(E89)</f>
        <v>295</v>
      </c>
    </row>
    <row r="89" spans="1:5" ht="38.25" customHeight="1">
      <c r="A89" s="20" t="s">
        <v>137</v>
      </c>
      <c r="B89" s="15" t="s">
        <v>237</v>
      </c>
      <c r="C89" s="9">
        <v>600</v>
      </c>
      <c r="D89" s="10"/>
      <c r="E89" s="16">
        <f>SUM(E90)</f>
        <v>295</v>
      </c>
    </row>
    <row r="90" spans="1:5" ht="22.5" customHeight="1">
      <c r="A90" s="12" t="s">
        <v>42</v>
      </c>
      <c r="B90" s="15" t="s">
        <v>237</v>
      </c>
      <c r="C90" s="9">
        <v>600</v>
      </c>
      <c r="D90" s="10" t="s">
        <v>8</v>
      </c>
      <c r="E90" s="16">
        <v>295</v>
      </c>
    </row>
    <row r="91" spans="1:5" ht="60">
      <c r="A91" s="20" t="s">
        <v>264</v>
      </c>
      <c r="B91" s="19" t="s">
        <v>81</v>
      </c>
      <c r="C91" s="9"/>
      <c r="D91" s="10"/>
      <c r="E91" s="16">
        <f>E92</f>
        <v>5918</v>
      </c>
    </row>
    <row r="92" spans="1:5" ht="35.25" customHeight="1">
      <c r="A92" s="20" t="s">
        <v>137</v>
      </c>
      <c r="B92" s="19" t="s">
        <v>81</v>
      </c>
      <c r="C92" s="17">
        <v>600</v>
      </c>
      <c r="D92" s="10"/>
      <c r="E92" s="16">
        <f>E93</f>
        <v>5918</v>
      </c>
    </row>
    <row r="93" spans="1:5" ht="15">
      <c r="A93" s="12" t="s">
        <v>48</v>
      </c>
      <c r="B93" s="19" t="s">
        <v>81</v>
      </c>
      <c r="C93" s="9">
        <v>600</v>
      </c>
      <c r="D93" s="10" t="s">
        <v>23</v>
      </c>
      <c r="E93" s="16">
        <f>SUM('[1]9'!G365)</f>
        <v>5918</v>
      </c>
    </row>
    <row r="94" spans="1:5" ht="32.25" customHeight="1">
      <c r="A94" s="20" t="s">
        <v>265</v>
      </c>
      <c r="B94" s="19" t="s">
        <v>82</v>
      </c>
      <c r="C94" s="19"/>
      <c r="D94" s="10"/>
      <c r="E94" s="16">
        <f>E95+E100+E98</f>
        <v>8432.099999999999</v>
      </c>
    </row>
    <row r="95" spans="1:5" ht="34.5" customHeight="1">
      <c r="A95" s="23" t="s">
        <v>253</v>
      </c>
      <c r="B95" s="19" t="s">
        <v>83</v>
      </c>
      <c r="C95" s="19"/>
      <c r="D95" s="10"/>
      <c r="E95" s="16">
        <f>E96</f>
        <v>8283.3</v>
      </c>
    </row>
    <row r="96" spans="1:5" ht="30">
      <c r="A96" s="20" t="s">
        <v>137</v>
      </c>
      <c r="B96" s="14" t="s">
        <v>84</v>
      </c>
      <c r="C96" s="9">
        <v>600</v>
      </c>
      <c r="D96" s="10"/>
      <c r="E96" s="16">
        <f>E97</f>
        <v>8283.3</v>
      </c>
    </row>
    <row r="97" spans="1:5" ht="18" customHeight="1">
      <c r="A97" s="33" t="s">
        <v>217</v>
      </c>
      <c r="B97" s="14" t="s">
        <v>84</v>
      </c>
      <c r="C97" s="9">
        <v>600</v>
      </c>
      <c r="D97" s="10" t="s">
        <v>148</v>
      </c>
      <c r="E97" s="16">
        <f>SUM('[1]9'!G235)</f>
        <v>8283.3</v>
      </c>
    </row>
    <row r="98" spans="1:5" ht="37.5" customHeight="1">
      <c r="A98" s="12" t="s">
        <v>218</v>
      </c>
      <c r="B98" s="14" t="s">
        <v>219</v>
      </c>
      <c r="C98" s="9">
        <v>600</v>
      </c>
      <c r="D98" s="10"/>
      <c r="E98" s="16">
        <f>SUM(E99)</f>
        <v>141.5</v>
      </c>
    </row>
    <row r="99" spans="1:7" ht="15.75">
      <c r="A99" s="33" t="s">
        <v>217</v>
      </c>
      <c r="B99" s="14" t="s">
        <v>219</v>
      </c>
      <c r="C99" s="9">
        <v>600</v>
      </c>
      <c r="D99" s="10" t="s">
        <v>148</v>
      </c>
      <c r="E99" s="16">
        <f>SUM('[1]9'!G238)</f>
        <v>141.5</v>
      </c>
      <c r="F99" s="3"/>
      <c r="G99" s="4"/>
    </row>
    <row r="100" spans="1:5" ht="37.5" customHeight="1">
      <c r="A100" s="20" t="s">
        <v>136</v>
      </c>
      <c r="B100" s="14" t="s">
        <v>84</v>
      </c>
      <c r="C100" s="9">
        <v>600</v>
      </c>
      <c r="D100" s="10"/>
      <c r="E100" s="16">
        <f>E101</f>
        <v>7.3</v>
      </c>
    </row>
    <row r="101" spans="1:5" ht="39.75" customHeight="1">
      <c r="A101" s="12" t="s">
        <v>43</v>
      </c>
      <c r="B101" s="14" t="s">
        <v>84</v>
      </c>
      <c r="C101" s="9">
        <v>600</v>
      </c>
      <c r="D101" s="10" t="s">
        <v>17</v>
      </c>
      <c r="E101" s="16">
        <f>SUM('[1]9'!G263)</f>
        <v>7.3</v>
      </c>
    </row>
    <row r="102" spans="1:5" ht="57" customHeight="1">
      <c r="A102" s="38" t="s">
        <v>266</v>
      </c>
      <c r="B102" s="34" t="s">
        <v>86</v>
      </c>
      <c r="C102" s="9"/>
      <c r="D102" s="10"/>
      <c r="E102" s="18">
        <f>E109+E103+E106</f>
        <v>1042</v>
      </c>
    </row>
    <row r="103" spans="1:5" ht="124.5" customHeight="1">
      <c r="A103" s="56" t="s">
        <v>299</v>
      </c>
      <c r="B103" s="34" t="s">
        <v>238</v>
      </c>
      <c r="C103" s="9"/>
      <c r="D103" s="10"/>
      <c r="E103" s="18">
        <f>SUM(E104)</f>
        <v>604.3</v>
      </c>
    </row>
    <row r="104" spans="1:5" ht="41.25" customHeight="1">
      <c r="A104" s="20" t="s">
        <v>137</v>
      </c>
      <c r="B104" s="34" t="s">
        <v>238</v>
      </c>
      <c r="C104" s="9">
        <v>600</v>
      </c>
      <c r="D104" s="10"/>
      <c r="E104" s="18">
        <f>SUM(E105)</f>
        <v>604.3</v>
      </c>
    </row>
    <row r="105" spans="1:5" ht="25.5" customHeight="1">
      <c r="A105" s="20" t="s">
        <v>177</v>
      </c>
      <c r="B105" s="34" t="s">
        <v>238</v>
      </c>
      <c r="C105" s="9">
        <v>600</v>
      </c>
      <c r="D105" s="10" t="s">
        <v>22</v>
      </c>
      <c r="E105" s="18">
        <f>SUM('[1]9'!G275)</f>
        <v>604.3</v>
      </c>
    </row>
    <row r="106" spans="1:5" ht="120">
      <c r="A106" s="56" t="s">
        <v>239</v>
      </c>
      <c r="B106" s="34" t="s">
        <v>238</v>
      </c>
      <c r="C106" s="9"/>
      <c r="D106" s="10"/>
      <c r="E106" s="18">
        <f>SUM(E107)</f>
        <v>45.5</v>
      </c>
    </row>
    <row r="107" spans="1:5" ht="30">
      <c r="A107" s="20" t="s">
        <v>137</v>
      </c>
      <c r="B107" s="34" t="s">
        <v>238</v>
      </c>
      <c r="C107" s="9">
        <v>600</v>
      </c>
      <c r="D107" s="10"/>
      <c r="E107" s="18">
        <f>SUM(E108)</f>
        <v>45.5</v>
      </c>
    </row>
    <row r="108" spans="1:5" ht="15">
      <c r="A108" s="20" t="s">
        <v>177</v>
      </c>
      <c r="B108" s="34" t="s">
        <v>238</v>
      </c>
      <c r="C108" s="9">
        <v>600</v>
      </c>
      <c r="D108" s="10" t="s">
        <v>22</v>
      </c>
      <c r="E108" s="18">
        <f>SUM('[1]9'!G279)</f>
        <v>45.5</v>
      </c>
    </row>
    <row r="109" spans="1:5" ht="29.25" customHeight="1">
      <c r="A109" s="23" t="s">
        <v>278</v>
      </c>
      <c r="B109" s="34" t="s">
        <v>87</v>
      </c>
      <c r="C109" s="9"/>
      <c r="D109" s="10"/>
      <c r="E109" s="18">
        <f>E110</f>
        <v>392.2</v>
      </c>
    </row>
    <row r="110" spans="1:5" ht="30">
      <c r="A110" s="23" t="s">
        <v>85</v>
      </c>
      <c r="B110" s="34" t="s">
        <v>88</v>
      </c>
      <c r="C110" s="9"/>
      <c r="D110" s="10"/>
      <c r="E110" s="18">
        <f>E111</f>
        <v>392.2</v>
      </c>
    </row>
    <row r="111" spans="1:5" ht="44.25" customHeight="1">
      <c r="A111" s="20" t="s">
        <v>137</v>
      </c>
      <c r="B111" s="34" t="s">
        <v>88</v>
      </c>
      <c r="C111" s="19" t="s">
        <v>16</v>
      </c>
      <c r="D111" s="19"/>
      <c r="E111" s="18">
        <f>E112</f>
        <v>392.2</v>
      </c>
    </row>
    <row r="112" spans="1:5" ht="24.75" customHeight="1">
      <c r="A112" s="20" t="s">
        <v>89</v>
      </c>
      <c r="B112" s="34" t="s">
        <v>88</v>
      </c>
      <c r="C112" s="9">
        <v>600</v>
      </c>
      <c r="D112" s="10" t="s">
        <v>22</v>
      </c>
      <c r="E112" s="16">
        <f>SUM('[1]9'!G280)</f>
        <v>392.2</v>
      </c>
    </row>
    <row r="113" spans="1:5" ht="37.5" customHeight="1">
      <c r="A113" s="20" t="s">
        <v>267</v>
      </c>
      <c r="B113" s="19" t="s">
        <v>90</v>
      </c>
      <c r="C113" s="9"/>
      <c r="D113" s="10"/>
      <c r="E113" s="16">
        <f>E114</f>
        <v>5881.700000000001</v>
      </c>
    </row>
    <row r="114" spans="1:5" ht="60">
      <c r="A114" s="62" t="s">
        <v>279</v>
      </c>
      <c r="B114" s="19" t="s">
        <v>91</v>
      </c>
      <c r="C114" s="9"/>
      <c r="D114" s="10"/>
      <c r="E114" s="16">
        <f>E115+E124+E127</f>
        <v>5881.700000000001</v>
      </c>
    </row>
    <row r="115" spans="1:5" ht="27.75" customHeight="1">
      <c r="A115" s="23" t="s">
        <v>254</v>
      </c>
      <c r="B115" s="19" t="s">
        <v>92</v>
      </c>
      <c r="C115" s="9"/>
      <c r="D115" s="10"/>
      <c r="E115" s="16">
        <f>E116+E118+E120+E122</f>
        <v>2782.5</v>
      </c>
    </row>
    <row r="116" spans="1:5" ht="70.5" customHeight="1">
      <c r="A116" s="12" t="s">
        <v>6</v>
      </c>
      <c r="B116" s="14" t="s">
        <v>92</v>
      </c>
      <c r="C116" s="17">
        <v>100</v>
      </c>
      <c r="D116" s="10"/>
      <c r="E116" s="18">
        <f>E117</f>
        <v>2199.7</v>
      </c>
    </row>
    <row r="117" spans="1:5" ht="20.25" customHeight="1">
      <c r="A117" s="12" t="s">
        <v>44</v>
      </c>
      <c r="B117" s="14" t="s">
        <v>92</v>
      </c>
      <c r="C117" s="9">
        <v>100</v>
      </c>
      <c r="D117" s="10" t="s">
        <v>13</v>
      </c>
      <c r="E117" s="16">
        <f>SUM('[1]9'!G294)</f>
        <v>2199.7</v>
      </c>
    </row>
    <row r="118" spans="1:5" ht="36.75" customHeight="1">
      <c r="A118" s="12" t="s">
        <v>53</v>
      </c>
      <c r="B118" s="14" t="s">
        <v>92</v>
      </c>
      <c r="C118" s="9" t="s">
        <v>9</v>
      </c>
      <c r="D118" s="10"/>
      <c r="E118" s="16">
        <f>E119</f>
        <v>570.4</v>
      </c>
    </row>
    <row r="119" spans="1:5" ht="24.75" customHeight="1">
      <c r="A119" s="12" t="s">
        <v>44</v>
      </c>
      <c r="B119" s="14" t="s">
        <v>92</v>
      </c>
      <c r="C119" s="9">
        <v>200</v>
      </c>
      <c r="D119" s="10" t="s">
        <v>13</v>
      </c>
      <c r="E119" s="16">
        <f>SUM('[1]9'!G299)</f>
        <v>570.4</v>
      </c>
    </row>
    <row r="120" spans="1:5" ht="20.25" customHeight="1">
      <c r="A120" s="7" t="s">
        <v>11</v>
      </c>
      <c r="B120" s="14" t="s">
        <v>92</v>
      </c>
      <c r="C120" s="9">
        <v>800</v>
      </c>
      <c r="D120" s="10"/>
      <c r="E120" s="16">
        <f>E121</f>
        <v>10.9</v>
      </c>
    </row>
    <row r="121" spans="1:5" ht="21" customHeight="1">
      <c r="A121" s="12" t="s">
        <v>44</v>
      </c>
      <c r="B121" s="14" t="s">
        <v>92</v>
      </c>
      <c r="C121" s="9">
        <v>800</v>
      </c>
      <c r="D121" s="10" t="s">
        <v>13</v>
      </c>
      <c r="E121" s="16">
        <f>SUM('[1]9'!G303)</f>
        <v>10.9</v>
      </c>
    </row>
    <row r="122" spans="1:5" ht="40.5" customHeight="1">
      <c r="A122" s="12" t="s">
        <v>53</v>
      </c>
      <c r="B122" s="14" t="s">
        <v>92</v>
      </c>
      <c r="C122" s="9">
        <v>200</v>
      </c>
      <c r="D122" s="10"/>
      <c r="E122" s="16">
        <f>E123</f>
        <v>1.5</v>
      </c>
    </row>
    <row r="123" spans="1:5" ht="41.25" customHeight="1">
      <c r="A123" s="12" t="s">
        <v>43</v>
      </c>
      <c r="B123" s="14" t="s">
        <v>92</v>
      </c>
      <c r="C123" s="9">
        <v>200</v>
      </c>
      <c r="D123" s="10" t="s">
        <v>17</v>
      </c>
      <c r="E123" s="16">
        <f>SUM('[1]9'!G267)</f>
        <v>1.5</v>
      </c>
    </row>
    <row r="124" spans="1:5" ht="54.75" customHeight="1">
      <c r="A124" s="62" t="s">
        <v>255</v>
      </c>
      <c r="B124" s="14" t="s">
        <v>93</v>
      </c>
      <c r="C124" s="9"/>
      <c r="D124" s="10"/>
      <c r="E124" s="16">
        <f>E125</f>
        <v>217</v>
      </c>
    </row>
    <row r="125" spans="1:5" ht="33.75" customHeight="1">
      <c r="A125" s="12" t="s">
        <v>53</v>
      </c>
      <c r="B125" s="14" t="s">
        <v>93</v>
      </c>
      <c r="C125" s="9">
        <v>200</v>
      </c>
      <c r="D125" s="10"/>
      <c r="E125" s="16">
        <f>E126</f>
        <v>217</v>
      </c>
    </row>
    <row r="126" spans="1:5" ht="24.75" customHeight="1">
      <c r="A126" s="12" t="s">
        <v>44</v>
      </c>
      <c r="B126" s="14" t="s">
        <v>93</v>
      </c>
      <c r="C126" s="59">
        <v>200</v>
      </c>
      <c r="D126" s="8" t="s">
        <v>13</v>
      </c>
      <c r="E126" s="16">
        <f>SUM('[1]9'!G307)</f>
        <v>217</v>
      </c>
    </row>
    <row r="127" spans="1:6" ht="29.25" customHeight="1">
      <c r="A127" s="32" t="s">
        <v>268</v>
      </c>
      <c r="B127" s="50" t="s">
        <v>94</v>
      </c>
      <c r="C127" s="9"/>
      <c r="D127" s="10"/>
      <c r="E127" s="16">
        <f>E128+E130+E132</f>
        <v>2882.2000000000003</v>
      </c>
      <c r="F127" s="5"/>
    </row>
    <row r="128" spans="1:6" ht="75.75" customHeight="1">
      <c r="A128" s="12" t="s">
        <v>6</v>
      </c>
      <c r="B128" s="34" t="s">
        <v>94</v>
      </c>
      <c r="C128" s="9">
        <v>100</v>
      </c>
      <c r="D128" s="10"/>
      <c r="E128" s="16">
        <f>E129</f>
        <v>2870.9</v>
      </c>
      <c r="F128" s="5"/>
    </row>
    <row r="129" spans="1:5" ht="21" customHeight="1">
      <c r="A129" s="12" t="s">
        <v>44</v>
      </c>
      <c r="B129" s="34" t="s">
        <v>94</v>
      </c>
      <c r="C129" s="9">
        <v>100</v>
      </c>
      <c r="D129" s="10" t="s">
        <v>13</v>
      </c>
      <c r="E129" s="16">
        <f>SUM('[1]9'!G311)</f>
        <v>2870.9</v>
      </c>
    </row>
    <row r="130" spans="1:5" ht="30">
      <c r="A130" s="12" t="s">
        <v>53</v>
      </c>
      <c r="B130" s="34" t="s">
        <v>94</v>
      </c>
      <c r="C130" s="9">
        <v>200</v>
      </c>
      <c r="D130" s="10"/>
      <c r="E130" s="16">
        <f>SUM(E131)</f>
        <v>10</v>
      </c>
    </row>
    <row r="131" spans="1:5" ht="18.75" customHeight="1">
      <c r="A131" s="12" t="s">
        <v>44</v>
      </c>
      <c r="B131" s="34" t="s">
        <v>94</v>
      </c>
      <c r="C131" s="9">
        <v>200</v>
      </c>
      <c r="D131" s="10" t="s">
        <v>13</v>
      </c>
      <c r="E131" s="16">
        <f>SUM('[1]9'!G316)</f>
        <v>10</v>
      </c>
    </row>
    <row r="132" spans="1:5" ht="33" customHeight="1">
      <c r="A132" s="12" t="s">
        <v>53</v>
      </c>
      <c r="B132" s="34" t="s">
        <v>94</v>
      </c>
      <c r="C132" s="9">
        <v>200</v>
      </c>
      <c r="D132" s="10"/>
      <c r="E132" s="16">
        <f>E133</f>
        <v>1.3</v>
      </c>
    </row>
    <row r="133" spans="1:5" ht="33" customHeight="1">
      <c r="A133" s="12" t="s">
        <v>43</v>
      </c>
      <c r="B133" s="34" t="s">
        <v>94</v>
      </c>
      <c r="C133" s="9">
        <v>200</v>
      </c>
      <c r="D133" s="10" t="s">
        <v>17</v>
      </c>
      <c r="E133" s="16">
        <f>SUM('[1]9'!G268)</f>
        <v>1.3</v>
      </c>
    </row>
    <row r="134" spans="1:5" ht="49.5" customHeight="1">
      <c r="A134" s="32" t="s">
        <v>220</v>
      </c>
      <c r="B134" s="34" t="s">
        <v>99</v>
      </c>
      <c r="C134" s="9"/>
      <c r="D134" s="10"/>
      <c r="E134" s="16">
        <f>SUM(E135+E137)</f>
        <v>1008.5</v>
      </c>
    </row>
    <row r="135" spans="1:5" ht="33.75" customHeight="1">
      <c r="A135" s="33" t="s">
        <v>216</v>
      </c>
      <c r="B135" s="34" t="s">
        <v>99</v>
      </c>
      <c r="C135" s="9">
        <v>200</v>
      </c>
      <c r="D135" s="10"/>
      <c r="E135" s="16">
        <f>SUM(E136)</f>
        <v>496.2</v>
      </c>
    </row>
    <row r="136" spans="1:5" ht="27.75" customHeight="1">
      <c r="A136" s="12" t="s">
        <v>44</v>
      </c>
      <c r="B136" s="34" t="s">
        <v>99</v>
      </c>
      <c r="C136" s="9">
        <v>200</v>
      </c>
      <c r="D136" s="10" t="s">
        <v>13</v>
      </c>
      <c r="E136" s="16">
        <f>SUM('[1]9'!G333)</f>
        <v>496.2</v>
      </c>
    </row>
    <row r="137" spans="1:5" ht="31.5" customHeight="1">
      <c r="A137" s="33" t="s">
        <v>15</v>
      </c>
      <c r="B137" s="34" t="s">
        <v>99</v>
      </c>
      <c r="C137" s="9">
        <v>600</v>
      </c>
      <c r="D137" s="10"/>
      <c r="E137" s="16">
        <f>SUM(E138)</f>
        <v>512.3</v>
      </c>
    </row>
    <row r="138" spans="1:5" ht="22.5" customHeight="1">
      <c r="A138" s="12" t="s">
        <v>44</v>
      </c>
      <c r="B138" s="34" t="s">
        <v>99</v>
      </c>
      <c r="C138" s="9">
        <v>600</v>
      </c>
      <c r="D138" s="10" t="s">
        <v>13</v>
      </c>
      <c r="E138" s="16">
        <f>SUM('[1]9'!G336)</f>
        <v>512.3</v>
      </c>
    </row>
    <row r="139" spans="1:5" ht="24.75" customHeight="1">
      <c r="A139" s="29" t="s">
        <v>95</v>
      </c>
      <c r="B139" s="8" t="s">
        <v>200</v>
      </c>
      <c r="C139" s="9"/>
      <c r="D139" s="10"/>
      <c r="E139" s="16">
        <f>SUM(E185+E198+E208+E211+E214+E217+E226+E229+E234+E260+E269+E278+E285+E288+E293+E254+E140)</f>
        <v>98185</v>
      </c>
    </row>
    <row r="140" spans="1:5" ht="49.5" customHeight="1">
      <c r="A140" s="20" t="s">
        <v>162</v>
      </c>
      <c r="B140" s="19" t="s">
        <v>289</v>
      </c>
      <c r="C140" s="9"/>
      <c r="D140" s="10"/>
      <c r="E140" s="16">
        <f>SUM(E141+E175+E144+E146+E148+E150+E152+E154+E156+E158+E160+E162+E164+E168+E170+E173)</f>
        <v>31792.199999999997</v>
      </c>
    </row>
    <row r="141" spans="1:5" ht="45" customHeight="1">
      <c r="A141" s="23" t="s">
        <v>198</v>
      </c>
      <c r="B141" s="19" t="s">
        <v>289</v>
      </c>
      <c r="C141" s="9"/>
      <c r="D141" s="10"/>
      <c r="E141" s="18">
        <f>E142</f>
        <v>51</v>
      </c>
    </row>
    <row r="142" spans="1:5" ht="33" customHeight="1">
      <c r="A142" s="12" t="s">
        <v>53</v>
      </c>
      <c r="B142" s="19" t="s">
        <v>290</v>
      </c>
      <c r="C142" s="17">
        <v>200</v>
      </c>
      <c r="D142" s="10"/>
      <c r="E142" s="16">
        <f>E143</f>
        <v>51</v>
      </c>
    </row>
    <row r="143" spans="1:5" ht="23.25" customHeight="1">
      <c r="A143" s="12" t="s">
        <v>39</v>
      </c>
      <c r="B143" s="19" t="s">
        <v>290</v>
      </c>
      <c r="C143" s="17">
        <v>200</v>
      </c>
      <c r="D143" s="10" t="s">
        <v>24</v>
      </c>
      <c r="E143" s="16">
        <f>SUM('[1]9'!G591)</f>
        <v>51</v>
      </c>
    </row>
    <row r="144" spans="1:5" ht="75">
      <c r="A144" s="68" t="s">
        <v>6</v>
      </c>
      <c r="B144" s="19" t="s">
        <v>291</v>
      </c>
      <c r="C144" s="17">
        <v>100</v>
      </c>
      <c r="D144" s="10"/>
      <c r="E144" s="16">
        <f>SUM(E145)</f>
        <v>200</v>
      </c>
    </row>
    <row r="145" spans="1:5" ht="33" customHeight="1">
      <c r="A145" s="33" t="s">
        <v>217</v>
      </c>
      <c r="B145" s="19" t="s">
        <v>291</v>
      </c>
      <c r="C145" s="17">
        <v>100</v>
      </c>
      <c r="D145" s="15" t="s">
        <v>148</v>
      </c>
      <c r="E145" s="18">
        <f>SUM('[1]9'!G35)</f>
        <v>200</v>
      </c>
    </row>
    <row r="146" spans="1:5" ht="29.25" customHeight="1">
      <c r="A146" s="33" t="s">
        <v>216</v>
      </c>
      <c r="B146" s="19" t="s">
        <v>291</v>
      </c>
      <c r="C146" s="17">
        <v>200</v>
      </c>
      <c r="D146" s="15"/>
      <c r="E146" s="16">
        <f>SUM(E147)</f>
        <v>60</v>
      </c>
    </row>
    <row r="147" spans="1:5" ht="27" customHeight="1">
      <c r="A147" s="33" t="s">
        <v>217</v>
      </c>
      <c r="B147" s="19" t="s">
        <v>291</v>
      </c>
      <c r="C147" s="17">
        <v>200</v>
      </c>
      <c r="D147" s="15" t="s">
        <v>148</v>
      </c>
      <c r="E147" s="16">
        <f>SUM('[1]9'!G39)</f>
        <v>60</v>
      </c>
    </row>
    <row r="148" spans="1:5" ht="62.25" customHeight="1">
      <c r="A148" s="68" t="s">
        <v>6</v>
      </c>
      <c r="B148" s="19" t="s">
        <v>291</v>
      </c>
      <c r="C148" s="17">
        <v>100</v>
      </c>
      <c r="D148" s="15"/>
      <c r="E148" s="16">
        <f>SUM(E149)</f>
        <v>85</v>
      </c>
    </row>
    <row r="149" spans="1:5" ht="23.25" customHeight="1">
      <c r="A149" s="12" t="s">
        <v>58</v>
      </c>
      <c r="B149" s="19" t="s">
        <v>291</v>
      </c>
      <c r="C149" s="17">
        <v>100</v>
      </c>
      <c r="D149" s="15" t="s">
        <v>25</v>
      </c>
      <c r="E149" s="16">
        <f>SUM('[1]9'!G109)</f>
        <v>85</v>
      </c>
    </row>
    <row r="150" spans="1:5" ht="48" customHeight="1">
      <c r="A150" s="33" t="s">
        <v>216</v>
      </c>
      <c r="B150" s="19" t="s">
        <v>291</v>
      </c>
      <c r="C150" s="17">
        <v>200</v>
      </c>
      <c r="D150" s="15"/>
      <c r="E150" s="16">
        <f>SUM(E151)</f>
        <v>20</v>
      </c>
    </row>
    <row r="151" spans="1:5" ht="15">
      <c r="A151" s="12" t="s">
        <v>58</v>
      </c>
      <c r="B151" s="19" t="s">
        <v>291</v>
      </c>
      <c r="C151" s="17">
        <v>200</v>
      </c>
      <c r="D151" s="15" t="s">
        <v>25</v>
      </c>
      <c r="E151" s="16">
        <f>SUM('[1]9'!G113)</f>
        <v>20</v>
      </c>
    </row>
    <row r="152" spans="1:5" ht="34.5" customHeight="1">
      <c r="A152" s="33" t="s">
        <v>15</v>
      </c>
      <c r="B152" s="19" t="s">
        <v>291</v>
      </c>
      <c r="C152" s="17">
        <v>600</v>
      </c>
      <c r="D152" s="15"/>
      <c r="E152" s="16">
        <f>SUM(E153)</f>
        <v>525</v>
      </c>
    </row>
    <row r="153" spans="1:5" ht="25.5" customHeight="1">
      <c r="A153" s="12" t="s">
        <v>58</v>
      </c>
      <c r="B153" s="19" t="s">
        <v>291</v>
      </c>
      <c r="C153" s="17">
        <v>600</v>
      </c>
      <c r="D153" s="15" t="s">
        <v>25</v>
      </c>
      <c r="E153" s="16">
        <f>SUM('[1]9'!G116)</f>
        <v>525</v>
      </c>
    </row>
    <row r="154" spans="1:5" ht="75">
      <c r="A154" s="33" t="s">
        <v>292</v>
      </c>
      <c r="B154" s="19" t="s">
        <v>291</v>
      </c>
      <c r="C154" s="17">
        <v>100</v>
      </c>
      <c r="D154" s="15"/>
      <c r="E154" s="16">
        <f>SUM(E155)</f>
        <v>25</v>
      </c>
    </row>
    <row r="155" spans="1:5" ht="15">
      <c r="A155" s="32" t="s">
        <v>293</v>
      </c>
      <c r="B155" s="19" t="s">
        <v>291</v>
      </c>
      <c r="C155" s="17">
        <v>100</v>
      </c>
      <c r="D155" s="15" t="s">
        <v>26</v>
      </c>
      <c r="E155" s="16">
        <f>SUM('[1]9'!G138)</f>
        <v>25</v>
      </c>
    </row>
    <row r="156" spans="1:5" ht="36" customHeight="1">
      <c r="A156" s="33" t="s">
        <v>216</v>
      </c>
      <c r="B156" s="19" t="s">
        <v>291</v>
      </c>
      <c r="C156" s="17">
        <v>200</v>
      </c>
      <c r="D156" s="15"/>
      <c r="E156" s="16">
        <f>SUM(E157)</f>
        <v>170</v>
      </c>
    </row>
    <row r="157" spans="1:5" ht="19.5" customHeight="1">
      <c r="A157" s="38" t="s">
        <v>41</v>
      </c>
      <c r="B157" s="19" t="s">
        <v>291</v>
      </c>
      <c r="C157" s="17">
        <v>200</v>
      </c>
      <c r="D157" s="15" t="s">
        <v>10</v>
      </c>
      <c r="E157" s="16">
        <f>SUM('[1]9'!G200)</f>
        <v>170</v>
      </c>
    </row>
    <row r="158" spans="1:5" ht="51.75" customHeight="1">
      <c r="A158" s="33" t="s">
        <v>15</v>
      </c>
      <c r="B158" s="19" t="s">
        <v>291</v>
      </c>
      <c r="C158" s="17">
        <v>600</v>
      </c>
      <c r="D158" s="15"/>
      <c r="E158" s="16">
        <f>SUM(E159)</f>
        <v>450</v>
      </c>
    </row>
    <row r="159" spans="1:5" ht="15">
      <c r="A159" s="38" t="s">
        <v>42</v>
      </c>
      <c r="B159" s="19" t="s">
        <v>291</v>
      </c>
      <c r="C159" s="17">
        <v>600</v>
      </c>
      <c r="D159" s="15" t="s">
        <v>8</v>
      </c>
      <c r="E159" s="16">
        <f>SUM('[1]9'!G221)</f>
        <v>450</v>
      </c>
    </row>
    <row r="160" spans="1:5" ht="42.75" customHeight="1">
      <c r="A160" s="33" t="s">
        <v>15</v>
      </c>
      <c r="B160" s="19" t="s">
        <v>291</v>
      </c>
      <c r="C160" s="17">
        <v>600</v>
      </c>
      <c r="D160" s="15"/>
      <c r="E160" s="16">
        <f>SUM(E161)</f>
        <v>340</v>
      </c>
    </row>
    <row r="161" spans="1:5" ht="29.25" customHeight="1">
      <c r="A161" s="33" t="s">
        <v>217</v>
      </c>
      <c r="B161" s="19" t="s">
        <v>291</v>
      </c>
      <c r="C161" s="17">
        <v>600</v>
      </c>
      <c r="D161" s="15" t="s">
        <v>148</v>
      </c>
      <c r="E161" s="16">
        <f>SUM('[1]9'!G245)</f>
        <v>340</v>
      </c>
    </row>
    <row r="162" spans="1:5" ht="75">
      <c r="A162" s="33" t="s">
        <v>292</v>
      </c>
      <c r="B162" s="19" t="s">
        <v>291</v>
      </c>
      <c r="C162" s="17">
        <v>100</v>
      </c>
      <c r="D162" s="15"/>
      <c r="E162" s="16">
        <f>SUM(E163)</f>
        <v>680</v>
      </c>
    </row>
    <row r="163" spans="1:5" ht="21.75" customHeight="1">
      <c r="A163" s="12" t="s">
        <v>44</v>
      </c>
      <c r="B163" s="19" t="s">
        <v>291</v>
      </c>
      <c r="C163" s="17">
        <v>100</v>
      </c>
      <c r="D163" s="15" t="s">
        <v>13</v>
      </c>
      <c r="E163" s="16">
        <f>SUM('[1]9'!G323)</f>
        <v>680</v>
      </c>
    </row>
    <row r="164" spans="1:5" ht="75">
      <c r="A164" s="33" t="s">
        <v>292</v>
      </c>
      <c r="B164" s="19" t="s">
        <v>291</v>
      </c>
      <c r="C164" s="17">
        <v>100</v>
      </c>
      <c r="D164" s="15"/>
      <c r="E164" s="16">
        <f>SUM(E165:E167)</f>
        <v>890</v>
      </c>
    </row>
    <row r="165" spans="1:5" ht="49.5" customHeight="1">
      <c r="A165" s="32" t="s">
        <v>247</v>
      </c>
      <c r="B165" s="19" t="s">
        <v>291</v>
      </c>
      <c r="C165" s="17">
        <v>100</v>
      </c>
      <c r="D165" s="15" t="s">
        <v>30</v>
      </c>
      <c r="E165" s="16">
        <f>SUM('[1]9'!G402)</f>
        <v>120</v>
      </c>
    </row>
    <row r="166" spans="1:5" ht="20.25" customHeight="1">
      <c r="A166" s="32" t="s">
        <v>194</v>
      </c>
      <c r="B166" s="19" t="s">
        <v>291</v>
      </c>
      <c r="C166" s="17">
        <v>100</v>
      </c>
      <c r="D166" s="15" t="s">
        <v>24</v>
      </c>
      <c r="E166" s="16">
        <f>SUM('[1]9'!G428)</f>
        <v>350</v>
      </c>
    </row>
    <row r="167" spans="1:5" ht="54" customHeight="1">
      <c r="A167" s="32" t="s">
        <v>248</v>
      </c>
      <c r="B167" s="19" t="s">
        <v>291</v>
      </c>
      <c r="C167" s="17">
        <v>100</v>
      </c>
      <c r="D167" s="15" t="s">
        <v>33</v>
      </c>
      <c r="E167" s="16">
        <f>SUM('[1]9'!G494)</f>
        <v>420</v>
      </c>
    </row>
    <row r="168" spans="1:5" ht="30">
      <c r="A168" s="33" t="s">
        <v>216</v>
      </c>
      <c r="B168" s="19" t="s">
        <v>291</v>
      </c>
      <c r="C168" s="17">
        <v>200</v>
      </c>
      <c r="D168" s="15"/>
      <c r="E168" s="16">
        <f>SUM(E169)</f>
        <v>100</v>
      </c>
    </row>
    <row r="169" spans="1:5" ht="51.75" customHeight="1">
      <c r="A169" s="32" t="s">
        <v>248</v>
      </c>
      <c r="B169" s="19" t="s">
        <v>291</v>
      </c>
      <c r="C169" s="17">
        <v>200</v>
      </c>
      <c r="D169" s="15" t="s">
        <v>33</v>
      </c>
      <c r="E169" s="16">
        <f>SUM('[1]9'!G498)</f>
        <v>100</v>
      </c>
    </row>
    <row r="170" spans="1:5" ht="75">
      <c r="A170" s="33" t="s">
        <v>292</v>
      </c>
      <c r="B170" s="19" t="s">
        <v>291</v>
      </c>
      <c r="C170" s="17">
        <v>100</v>
      </c>
      <c r="D170" s="15"/>
      <c r="E170" s="16">
        <f>SUM(E171:E172)</f>
        <v>235</v>
      </c>
    </row>
    <row r="171" spans="1:5" ht="27.75" customHeight="1">
      <c r="A171" s="32" t="s">
        <v>194</v>
      </c>
      <c r="B171" s="19" t="s">
        <v>291</v>
      </c>
      <c r="C171" s="17">
        <v>100</v>
      </c>
      <c r="D171" s="15" t="s">
        <v>24</v>
      </c>
      <c r="E171" s="16">
        <f>SUM('[1]9'!G594)</f>
        <v>160</v>
      </c>
    </row>
    <row r="172" spans="1:5" ht="15">
      <c r="A172" s="67" t="s">
        <v>51</v>
      </c>
      <c r="B172" s="19" t="s">
        <v>291</v>
      </c>
      <c r="C172" s="17">
        <v>100</v>
      </c>
      <c r="D172" s="15" t="s">
        <v>28</v>
      </c>
      <c r="E172" s="16">
        <f>SUM('[1]9'!G804)</f>
        <v>75</v>
      </c>
    </row>
    <row r="173" spans="1:5" ht="78" customHeight="1">
      <c r="A173" s="33" t="s">
        <v>292</v>
      </c>
      <c r="B173" s="19" t="s">
        <v>291</v>
      </c>
      <c r="C173" s="17">
        <v>100</v>
      </c>
      <c r="D173" s="15"/>
      <c r="E173" s="16">
        <f>SUM(E174)</f>
        <v>220</v>
      </c>
    </row>
    <row r="174" spans="1:5" ht="47.25" customHeight="1">
      <c r="A174" s="32" t="s">
        <v>294</v>
      </c>
      <c r="B174" s="19" t="s">
        <v>291</v>
      </c>
      <c r="C174" s="17">
        <v>100</v>
      </c>
      <c r="D174" s="15" t="s">
        <v>30</v>
      </c>
      <c r="E174" s="16">
        <f>SUM('[1]9'!G857)</f>
        <v>220</v>
      </c>
    </row>
    <row r="175" spans="1:5" ht="50.25" customHeight="1">
      <c r="A175" s="32" t="s">
        <v>207</v>
      </c>
      <c r="B175" s="19" t="s">
        <v>289</v>
      </c>
      <c r="C175" s="17"/>
      <c r="D175" s="10"/>
      <c r="E175" s="16">
        <f>E176+E179+E182</f>
        <v>27741.199999999997</v>
      </c>
    </row>
    <row r="176" spans="1:5" ht="44.25" customHeight="1">
      <c r="A176" s="32" t="s">
        <v>133</v>
      </c>
      <c r="B176" s="34" t="s">
        <v>221</v>
      </c>
      <c r="C176" s="17"/>
      <c r="D176" s="10"/>
      <c r="E176" s="16">
        <f>E177</f>
        <v>7783.6</v>
      </c>
    </row>
    <row r="177" spans="1:5" ht="28.5" customHeight="1">
      <c r="A177" s="33" t="s">
        <v>18</v>
      </c>
      <c r="B177" s="34" t="s">
        <v>221</v>
      </c>
      <c r="C177" s="17"/>
      <c r="D177" s="10"/>
      <c r="E177" s="16">
        <f>E178</f>
        <v>7783.6</v>
      </c>
    </row>
    <row r="178" spans="1:5" ht="45" customHeight="1">
      <c r="A178" s="33" t="s">
        <v>52</v>
      </c>
      <c r="B178" s="34" t="s">
        <v>221</v>
      </c>
      <c r="C178" s="17">
        <v>500</v>
      </c>
      <c r="D178" s="15" t="s">
        <v>32</v>
      </c>
      <c r="E178" s="16">
        <f>SUM('[1]9'!G452)</f>
        <v>7783.6</v>
      </c>
    </row>
    <row r="179" spans="1:5" ht="53.25" customHeight="1">
      <c r="A179" s="33" t="s">
        <v>208</v>
      </c>
      <c r="B179" s="19" t="s">
        <v>295</v>
      </c>
      <c r="C179" s="17"/>
      <c r="D179" s="10"/>
      <c r="E179" s="16">
        <f>E180</f>
        <v>19760</v>
      </c>
    </row>
    <row r="180" spans="1:5" ht="27" customHeight="1">
      <c r="A180" s="33" t="s">
        <v>18</v>
      </c>
      <c r="B180" s="19" t="s">
        <v>295</v>
      </c>
      <c r="C180" s="17">
        <v>500</v>
      </c>
      <c r="D180" s="10"/>
      <c r="E180" s="16">
        <f>E181</f>
        <v>19760</v>
      </c>
    </row>
    <row r="181" spans="1:5" ht="60" customHeight="1">
      <c r="A181" s="33" t="s">
        <v>208</v>
      </c>
      <c r="B181" s="19" t="s">
        <v>295</v>
      </c>
      <c r="C181" s="17">
        <v>500</v>
      </c>
      <c r="D181" s="15" t="s">
        <v>32</v>
      </c>
      <c r="E181" s="16">
        <f>SUM('[1]9'!G456)</f>
        <v>19760</v>
      </c>
    </row>
    <row r="182" spans="1:5" ht="81.75" customHeight="1">
      <c r="A182" s="33" t="s">
        <v>280</v>
      </c>
      <c r="B182" s="19" t="s">
        <v>296</v>
      </c>
      <c r="C182" s="17"/>
      <c r="D182" s="15"/>
      <c r="E182" s="16">
        <f>SUM(E183)</f>
        <v>197.6</v>
      </c>
    </row>
    <row r="183" spans="1:5" ht="24.75" customHeight="1">
      <c r="A183" s="33" t="s">
        <v>18</v>
      </c>
      <c r="B183" s="19" t="s">
        <v>296</v>
      </c>
      <c r="C183" s="17">
        <v>500</v>
      </c>
      <c r="D183" s="10"/>
      <c r="E183" s="16">
        <f>SUM(E184)</f>
        <v>197.6</v>
      </c>
    </row>
    <row r="184" spans="1:5" ht="59.25" customHeight="1">
      <c r="A184" s="33" t="s">
        <v>208</v>
      </c>
      <c r="B184" s="19" t="s">
        <v>296</v>
      </c>
      <c r="C184" s="17">
        <v>500</v>
      </c>
      <c r="D184" s="15" t="s">
        <v>32</v>
      </c>
      <c r="E184" s="16">
        <f>SUM('[1]9'!G462)</f>
        <v>197.6</v>
      </c>
    </row>
    <row r="185" spans="1:5" ht="36" customHeight="1">
      <c r="A185" s="38" t="s">
        <v>281</v>
      </c>
      <c r="B185" s="34" t="s">
        <v>96</v>
      </c>
      <c r="C185" s="34"/>
      <c r="D185" s="34"/>
      <c r="E185" s="16">
        <f>E186+E189+E192+E195</f>
        <v>315.5</v>
      </c>
    </row>
    <row r="186" spans="1:5" ht="42.75" customHeight="1">
      <c r="A186" s="23" t="s">
        <v>163</v>
      </c>
      <c r="B186" s="19" t="s">
        <v>97</v>
      </c>
      <c r="C186" s="9"/>
      <c r="D186" s="10"/>
      <c r="E186" s="16">
        <f>E187</f>
        <v>18</v>
      </c>
    </row>
    <row r="187" spans="1:5" ht="31.5" customHeight="1">
      <c r="A187" s="12" t="s">
        <v>53</v>
      </c>
      <c r="B187" s="19" t="s">
        <v>97</v>
      </c>
      <c r="C187" s="9">
        <v>200</v>
      </c>
      <c r="D187" s="10"/>
      <c r="E187" s="16">
        <f>E188</f>
        <v>18</v>
      </c>
    </row>
    <row r="188" spans="1:6" ht="29.25" customHeight="1">
      <c r="A188" s="20" t="s">
        <v>177</v>
      </c>
      <c r="B188" s="19" t="s">
        <v>97</v>
      </c>
      <c r="C188" s="9">
        <v>200</v>
      </c>
      <c r="D188" s="10" t="s">
        <v>22</v>
      </c>
      <c r="E188" s="16">
        <f>SUM('[1]9'!G729)</f>
        <v>18</v>
      </c>
      <c r="F188" s="5"/>
    </row>
    <row r="189" spans="1:6" ht="75" customHeight="1">
      <c r="A189" s="23" t="s">
        <v>164</v>
      </c>
      <c r="B189" s="19" t="s">
        <v>98</v>
      </c>
      <c r="C189" s="9"/>
      <c r="D189" s="10"/>
      <c r="E189" s="16">
        <f>E190</f>
        <v>190</v>
      </c>
      <c r="F189" s="5"/>
    </row>
    <row r="190" spans="1:6" ht="44.25" customHeight="1">
      <c r="A190" s="12" t="s">
        <v>53</v>
      </c>
      <c r="B190" s="19" t="s">
        <v>98</v>
      </c>
      <c r="C190" s="9">
        <v>200</v>
      </c>
      <c r="D190" s="10"/>
      <c r="E190" s="16">
        <f>E191</f>
        <v>190</v>
      </c>
      <c r="F190" s="5"/>
    </row>
    <row r="191" spans="1:6" ht="22.5" customHeight="1">
      <c r="A191" s="20" t="s">
        <v>178</v>
      </c>
      <c r="B191" s="19" t="s">
        <v>98</v>
      </c>
      <c r="C191" s="9">
        <v>200</v>
      </c>
      <c r="D191" s="10" t="s">
        <v>22</v>
      </c>
      <c r="E191" s="16">
        <f>SUM('[1]9'!G733)</f>
        <v>190</v>
      </c>
      <c r="F191" s="5"/>
    </row>
    <row r="192" spans="1:6" ht="42" customHeight="1">
      <c r="A192" s="7" t="s">
        <v>282</v>
      </c>
      <c r="B192" s="19" t="s">
        <v>102</v>
      </c>
      <c r="C192" s="9"/>
      <c r="D192" s="10"/>
      <c r="E192" s="16">
        <f>SUM(E193)</f>
        <v>100.5</v>
      </c>
      <c r="F192" s="5"/>
    </row>
    <row r="193" spans="1:6" ht="32.25" customHeight="1">
      <c r="A193" s="12" t="s">
        <v>53</v>
      </c>
      <c r="B193" s="10" t="s">
        <v>102</v>
      </c>
      <c r="C193" s="9">
        <v>200</v>
      </c>
      <c r="D193" s="10"/>
      <c r="E193" s="16">
        <f>E194</f>
        <v>100.5</v>
      </c>
      <c r="F193" s="5"/>
    </row>
    <row r="194" spans="1:6" ht="20.25" customHeight="1">
      <c r="A194" s="20" t="s">
        <v>177</v>
      </c>
      <c r="B194" s="10" t="s">
        <v>102</v>
      </c>
      <c r="C194" s="9">
        <v>200</v>
      </c>
      <c r="D194" s="10" t="s">
        <v>22</v>
      </c>
      <c r="E194" s="16">
        <f>SUM('[1]9'!G737)</f>
        <v>100.5</v>
      </c>
      <c r="F194" s="5"/>
    </row>
    <row r="195" spans="1:5" ht="44.25" customHeight="1">
      <c r="A195" s="33" t="s">
        <v>222</v>
      </c>
      <c r="B195" s="19" t="s">
        <v>199</v>
      </c>
      <c r="C195" s="9"/>
      <c r="D195" s="10"/>
      <c r="E195" s="16">
        <f>SUM(E196)</f>
        <v>7</v>
      </c>
    </row>
    <row r="196" spans="1:5" ht="36" customHeight="1">
      <c r="A196" s="12" t="s">
        <v>53</v>
      </c>
      <c r="B196" s="19" t="s">
        <v>199</v>
      </c>
      <c r="C196" s="9">
        <v>200</v>
      </c>
      <c r="D196" s="10"/>
      <c r="E196" s="16">
        <f>SUM(E197)</f>
        <v>7</v>
      </c>
    </row>
    <row r="197" spans="1:5" ht="33" customHeight="1">
      <c r="A197" s="20" t="s">
        <v>177</v>
      </c>
      <c r="B197" s="19" t="s">
        <v>199</v>
      </c>
      <c r="C197" s="9">
        <v>200</v>
      </c>
      <c r="D197" s="10" t="s">
        <v>22</v>
      </c>
      <c r="E197" s="16">
        <f>SUM('[1]9'!G741)</f>
        <v>7</v>
      </c>
    </row>
    <row r="198" spans="1:5" ht="43.5" customHeight="1">
      <c r="A198" s="20" t="s">
        <v>223</v>
      </c>
      <c r="B198" s="64">
        <v>4360079535</v>
      </c>
      <c r="C198" s="59"/>
      <c r="D198" s="8"/>
      <c r="E198" s="16">
        <f>E199+E202+E205</f>
        <v>1980.6999999999998</v>
      </c>
    </row>
    <row r="199" spans="1:5" ht="33.75" customHeight="1">
      <c r="A199" s="12" t="s">
        <v>53</v>
      </c>
      <c r="B199" s="10" t="s">
        <v>101</v>
      </c>
      <c r="C199" s="9">
        <v>200</v>
      </c>
      <c r="D199" s="10"/>
      <c r="E199" s="16">
        <f>E200+E201</f>
        <v>110</v>
      </c>
    </row>
    <row r="200" spans="1:5" ht="21" customHeight="1">
      <c r="A200" s="12" t="s">
        <v>39</v>
      </c>
      <c r="B200" s="10" t="s">
        <v>101</v>
      </c>
      <c r="C200" s="9">
        <v>200</v>
      </c>
      <c r="D200" s="10" t="s">
        <v>24</v>
      </c>
      <c r="E200" s="16">
        <f>SUM('[1]9'!G603)</f>
        <v>10</v>
      </c>
    </row>
    <row r="201" spans="1:5" ht="22.5" customHeight="1">
      <c r="A201" s="12" t="s">
        <v>44</v>
      </c>
      <c r="B201" s="10" t="s">
        <v>101</v>
      </c>
      <c r="C201" s="59">
        <v>200</v>
      </c>
      <c r="D201" s="8" t="s">
        <v>13</v>
      </c>
      <c r="E201" s="16">
        <f>SUM('[1]9'!G339)</f>
        <v>100</v>
      </c>
    </row>
    <row r="202" spans="1:5" ht="90" customHeight="1">
      <c r="A202" s="57" t="s">
        <v>300</v>
      </c>
      <c r="B202" s="34" t="s">
        <v>240</v>
      </c>
      <c r="C202" s="59"/>
      <c r="D202" s="8"/>
      <c r="E202" s="16">
        <f>SUM(E203)</f>
        <v>1777.1</v>
      </c>
    </row>
    <row r="203" spans="1:5" ht="41.25" customHeight="1">
      <c r="A203" s="12" t="s">
        <v>53</v>
      </c>
      <c r="B203" s="34" t="s">
        <v>240</v>
      </c>
      <c r="C203" s="59">
        <v>200</v>
      </c>
      <c r="D203" s="8"/>
      <c r="E203" s="16">
        <f>SUM(E204)</f>
        <v>1777.1</v>
      </c>
    </row>
    <row r="204" spans="1:5" ht="24.75" customHeight="1">
      <c r="A204" s="12" t="s">
        <v>42</v>
      </c>
      <c r="B204" s="34" t="s">
        <v>240</v>
      </c>
      <c r="C204" s="59">
        <v>200</v>
      </c>
      <c r="D204" s="8" t="s">
        <v>8</v>
      </c>
      <c r="E204" s="16">
        <f>SUM('[1]9'!G704)</f>
        <v>1777.1</v>
      </c>
    </row>
    <row r="205" spans="1:5" ht="80.25" customHeight="1">
      <c r="A205" s="57" t="s">
        <v>241</v>
      </c>
      <c r="B205" s="34" t="s">
        <v>240</v>
      </c>
      <c r="C205" s="59"/>
      <c r="D205" s="8"/>
      <c r="E205" s="16">
        <f>SUM(E206)</f>
        <v>93.6</v>
      </c>
    </row>
    <row r="206" spans="1:5" ht="41.25" customHeight="1">
      <c r="A206" s="12" t="s">
        <v>53</v>
      </c>
      <c r="B206" s="34" t="s">
        <v>240</v>
      </c>
      <c r="C206" s="59">
        <v>200</v>
      </c>
      <c r="D206" s="8"/>
      <c r="E206" s="16">
        <f>SUM(E207)</f>
        <v>93.6</v>
      </c>
    </row>
    <row r="207" spans="1:5" ht="31.5" customHeight="1">
      <c r="A207" s="12" t="s">
        <v>42</v>
      </c>
      <c r="B207" s="34" t="s">
        <v>240</v>
      </c>
      <c r="C207" s="59">
        <v>200</v>
      </c>
      <c r="D207" s="8" t="s">
        <v>8</v>
      </c>
      <c r="E207" s="16">
        <f>SUM('[1]9'!G708)</f>
        <v>93.6</v>
      </c>
    </row>
    <row r="208" spans="1:5" ht="55.5" customHeight="1">
      <c r="A208" s="38" t="s">
        <v>224</v>
      </c>
      <c r="B208" s="8" t="s">
        <v>149</v>
      </c>
      <c r="C208" s="9"/>
      <c r="D208" s="10"/>
      <c r="E208" s="16">
        <f>E209</f>
        <v>1531.7</v>
      </c>
    </row>
    <row r="209" spans="1:5" ht="43.5" customHeight="1">
      <c r="A209" s="12" t="s">
        <v>53</v>
      </c>
      <c r="B209" s="8" t="s">
        <v>149</v>
      </c>
      <c r="C209" s="9">
        <v>200</v>
      </c>
      <c r="D209" s="10"/>
      <c r="E209" s="16">
        <f>E210</f>
        <v>1531.7</v>
      </c>
    </row>
    <row r="210" spans="1:5" ht="24" customHeight="1">
      <c r="A210" s="12" t="s">
        <v>39</v>
      </c>
      <c r="B210" s="8" t="s">
        <v>149</v>
      </c>
      <c r="C210" s="9">
        <v>200</v>
      </c>
      <c r="D210" s="10" t="s">
        <v>24</v>
      </c>
      <c r="E210" s="16">
        <f>SUM('[1]9'!G607)</f>
        <v>1531.7</v>
      </c>
    </row>
    <row r="211" spans="1:5" ht="69" customHeight="1">
      <c r="A211" s="7" t="s">
        <v>283</v>
      </c>
      <c r="B211" s="8" t="s">
        <v>104</v>
      </c>
      <c r="C211" s="9"/>
      <c r="D211" s="10"/>
      <c r="E211" s="16">
        <f>E212</f>
        <v>15</v>
      </c>
    </row>
    <row r="212" spans="1:5" ht="44.25" customHeight="1">
      <c r="A212" s="12" t="s">
        <v>53</v>
      </c>
      <c r="B212" s="8" t="s">
        <v>104</v>
      </c>
      <c r="C212" s="9">
        <v>200</v>
      </c>
      <c r="D212" s="10"/>
      <c r="E212" s="16">
        <f>E213</f>
        <v>15</v>
      </c>
    </row>
    <row r="213" spans="1:5" ht="18" customHeight="1">
      <c r="A213" s="12" t="s">
        <v>39</v>
      </c>
      <c r="B213" s="8" t="s">
        <v>104</v>
      </c>
      <c r="C213" s="9">
        <v>200</v>
      </c>
      <c r="D213" s="10" t="s">
        <v>24</v>
      </c>
      <c r="E213" s="16">
        <f>SUM('[1]9'!G612)</f>
        <v>15</v>
      </c>
    </row>
    <row r="214" spans="1:5" ht="66.75" customHeight="1">
      <c r="A214" s="38" t="s">
        <v>225</v>
      </c>
      <c r="B214" s="19" t="s">
        <v>105</v>
      </c>
      <c r="C214" s="9"/>
      <c r="D214" s="10"/>
      <c r="E214" s="16">
        <f>E215</f>
        <v>85</v>
      </c>
    </row>
    <row r="215" spans="1:5" ht="43.5" customHeight="1">
      <c r="A215" s="12" t="s">
        <v>53</v>
      </c>
      <c r="B215" s="10" t="s">
        <v>105</v>
      </c>
      <c r="C215" s="9">
        <v>200</v>
      </c>
      <c r="D215" s="10"/>
      <c r="E215" s="16">
        <f>E216</f>
        <v>85</v>
      </c>
    </row>
    <row r="216" spans="1:5" ht="30" customHeight="1">
      <c r="A216" s="32" t="s">
        <v>165</v>
      </c>
      <c r="B216" s="10" t="s">
        <v>105</v>
      </c>
      <c r="C216" s="9">
        <v>200</v>
      </c>
      <c r="D216" s="10" t="s">
        <v>166</v>
      </c>
      <c r="E216" s="16">
        <f>SUM('[1]9'!G643)</f>
        <v>85</v>
      </c>
    </row>
    <row r="217" spans="1:5" ht="54.75" customHeight="1">
      <c r="A217" s="23" t="s">
        <v>147</v>
      </c>
      <c r="B217" s="19" t="s">
        <v>100</v>
      </c>
      <c r="C217" s="9"/>
      <c r="D217" s="10"/>
      <c r="E217" s="16">
        <f>E218+E220+E222+E224</f>
        <v>60.7</v>
      </c>
    </row>
    <row r="218" spans="1:5" ht="45" customHeight="1">
      <c r="A218" s="12" t="s">
        <v>53</v>
      </c>
      <c r="B218" s="10" t="s">
        <v>100</v>
      </c>
      <c r="C218" s="9">
        <v>200</v>
      </c>
      <c r="D218" s="10"/>
      <c r="E218" s="16">
        <f>E219</f>
        <v>43.6</v>
      </c>
    </row>
    <row r="219" spans="1:5" ht="23.25" customHeight="1">
      <c r="A219" s="12" t="s">
        <v>39</v>
      </c>
      <c r="B219" s="10" t="s">
        <v>100</v>
      </c>
      <c r="C219" s="9" t="s">
        <v>9</v>
      </c>
      <c r="D219" s="10" t="s">
        <v>24</v>
      </c>
      <c r="E219" s="16">
        <f>SUM('[1]9'!G599)+'[1]9'!G432</f>
        <v>43.6</v>
      </c>
    </row>
    <row r="220" spans="1:5" ht="44.25" customHeight="1">
      <c r="A220" s="12" t="s">
        <v>53</v>
      </c>
      <c r="B220" s="10" t="s">
        <v>100</v>
      </c>
      <c r="C220" s="9">
        <v>200</v>
      </c>
      <c r="D220" s="10"/>
      <c r="E220" s="16">
        <f>SUM(E221)</f>
        <v>3.6</v>
      </c>
    </row>
    <row r="221" spans="1:5" ht="46.5" customHeight="1">
      <c r="A221" s="32" t="s">
        <v>247</v>
      </c>
      <c r="B221" s="10" t="s">
        <v>100</v>
      </c>
      <c r="C221" s="9">
        <v>200</v>
      </c>
      <c r="D221" s="10" t="s">
        <v>30</v>
      </c>
      <c r="E221" s="16">
        <f>SUM('[1]9'!G407)</f>
        <v>3.6</v>
      </c>
    </row>
    <row r="222" spans="1:5" ht="37.5" customHeight="1">
      <c r="A222" s="12" t="s">
        <v>53</v>
      </c>
      <c r="B222" s="10" t="s">
        <v>100</v>
      </c>
      <c r="C222" s="9">
        <v>200</v>
      </c>
      <c r="D222" s="10"/>
      <c r="E222" s="16">
        <f>SUM(E223)</f>
        <v>11.7</v>
      </c>
    </row>
    <row r="223" spans="1:5" ht="60.75" customHeight="1">
      <c r="A223" s="32" t="s">
        <v>248</v>
      </c>
      <c r="B223" s="10" t="s">
        <v>100</v>
      </c>
      <c r="C223" s="9">
        <v>200</v>
      </c>
      <c r="D223" s="10" t="s">
        <v>33</v>
      </c>
      <c r="E223" s="16">
        <f>SUM('[1]9'!G502)</f>
        <v>11.7</v>
      </c>
    </row>
    <row r="224" spans="1:5" ht="39.75" customHeight="1">
      <c r="A224" s="12" t="s">
        <v>53</v>
      </c>
      <c r="B224" s="10" t="s">
        <v>100</v>
      </c>
      <c r="C224" s="9">
        <v>200</v>
      </c>
      <c r="D224" s="10"/>
      <c r="E224" s="16">
        <f>SUM(E225)</f>
        <v>1.8</v>
      </c>
    </row>
    <row r="225" spans="1:5" ht="23.25" customHeight="1">
      <c r="A225" s="67" t="s">
        <v>51</v>
      </c>
      <c r="B225" s="10" t="s">
        <v>100</v>
      </c>
      <c r="C225" s="9">
        <v>200</v>
      </c>
      <c r="D225" s="10" t="s">
        <v>28</v>
      </c>
      <c r="E225" s="16">
        <f>SUM('[1]9'!G809)</f>
        <v>1.8</v>
      </c>
    </row>
    <row r="226" spans="1:5" ht="50.25" customHeight="1">
      <c r="A226" s="23" t="s">
        <v>167</v>
      </c>
      <c r="B226" s="19" t="s">
        <v>106</v>
      </c>
      <c r="C226" s="9"/>
      <c r="D226" s="10"/>
      <c r="E226" s="16">
        <f>E227</f>
        <v>500</v>
      </c>
    </row>
    <row r="227" spans="1:5" ht="39" customHeight="1">
      <c r="A227" s="12" t="s">
        <v>53</v>
      </c>
      <c r="B227" s="10" t="s">
        <v>106</v>
      </c>
      <c r="C227" s="9">
        <v>200</v>
      </c>
      <c r="D227" s="10"/>
      <c r="E227" s="16">
        <f>E228</f>
        <v>500</v>
      </c>
    </row>
    <row r="228" spans="1:5" ht="33" customHeight="1">
      <c r="A228" s="23" t="s">
        <v>107</v>
      </c>
      <c r="B228" s="10" t="s">
        <v>106</v>
      </c>
      <c r="C228" s="9">
        <v>200</v>
      </c>
      <c r="D228" s="10" t="s">
        <v>35</v>
      </c>
      <c r="E228" s="16">
        <f>SUM('[1]9'!G687)</f>
        <v>500</v>
      </c>
    </row>
    <row r="229" spans="1:5" ht="63" customHeight="1">
      <c r="A229" s="32" t="s">
        <v>205</v>
      </c>
      <c r="B229" s="8" t="s">
        <v>150</v>
      </c>
      <c r="C229" s="9"/>
      <c r="D229" s="10"/>
      <c r="E229" s="16">
        <f>SUM(E230+E232)</f>
        <v>32</v>
      </c>
    </row>
    <row r="230" spans="1:5" ht="30">
      <c r="A230" s="12" t="s">
        <v>53</v>
      </c>
      <c r="B230" s="8" t="s">
        <v>150</v>
      </c>
      <c r="C230" s="9">
        <v>200</v>
      </c>
      <c r="D230" s="10"/>
      <c r="E230" s="16">
        <f>SUM(E231)</f>
        <v>9</v>
      </c>
    </row>
    <row r="231" spans="1:5" ht="23.25" customHeight="1">
      <c r="A231" s="20" t="s">
        <v>209</v>
      </c>
      <c r="B231" s="8" t="s">
        <v>150</v>
      </c>
      <c r="C231" s="9">
        <v>200</v>
      </c>
      <c r="D231" s="10" t="s">
        <v>151</v>
      </c>
      <c r="E231" s="16">
        <f>SUM('[1]9'!G668)</f>
        <v>9</v>
      </c>
    </row>
    <row r="232" spans="1:5" ht="15">
      <c r="A232" s="33" t="s">
        <v>11</v>
      </c>
      <c r="B232" s="8" t="s">
        <v>150</v>
      </c>
      <c r="C232" s="9">
        <v>800</v>
      </c>
      <c r="D232" s="10"/>
      <c r="E232" s="16">
        <f>E233</f>
        <v>23</v>
      </c>
    </row>
    <row r="233" spans="1:5" ht="30" customHeight="1">
      <c r="A233" s="20" t="s">
        <v>209</v>
      </c>
      <c r="B233" s="8" t="s">
        <v>150</v>
      </c>
      <c r="C233" s="9">
        <v>800</v>
      </c>
      <c r="D233" s="10" t="s">
        <v>151</v>
      </c>
      <c r="E233" s="16">
        <f>SUM('[1]9'!G671)</f>
        <v>23</v>
      </c>
    </row>
    <row r="234" spans="1:5" ht="72" customHeight="1">
      <c r="A234" s="20" t="s">
        <v>168</v>
      </c>
      <c r="B234" s="8"/>
      <c r="C234" s="9"/>
      <c r="D234" s="10"/>
      <c r="E234" s="16">
        <f>E235+E240+E245+E248+E251</f>
        <v>5272.3</v>
      </c>
    </row>
    <row r="235" spans="1:7" ht="64.5" customHeight="1">
      <c r="A235" s="20" t="s">
        <v>169</v>
      </c>
      <c r="B235" s="8" t="s">
        <v>62</v>
      </c>
      <c r="C235" s="9"/>
      <c r="D235" s="10"/>
      <c r="E235" s="16">
        <f>E236+E238</f>
        <v>1468</v>
      </c>
      <c r="G235" s="5"/>
    </row>
    <row r="236" spans="1:5" ht="44.25" customHeight="1">
      <c r="A236" s="12" t="s">
        <v>53</v>
      </c>
      <c r="B236" s="8" t="s">
        <v>103</v>
      </c>
      <c r="C236" s="9">
        <v>200</v>
      </c>
      <c r="D236" s="10"/>
      <c r="E236" s="16">
        <f>E237</f>
        <v>648.1</v>
      </c>
    </row>
    <row r="237" spans="1:5" ht="34.5" customHeight="1">
      <c r="A237" s="12" t="s">
        <v>44</v>
      </c>
      <c r="B237" s="8" t="s">
        <v>103</v>
      </c>
      <c r="C237" s="9">
        <v>200</v>
      </c>
      <c r="D237" s="10" t="s">
        <v>13</v>
      </c>
      <c r="E237" s="16">
        <f>SUM('[1]9'!G344)</f>
        <v>648.1</v>
      </c>
    </row>
    <row r="238" spans="1:5" ht="36.75" customHeight="1">
      <c r="A238" s="20" t="s">
        <v>137</v>
      </c>
      <c r="B238" s="8" t="s">
        <v>103</v>
      </c>
      <c r="C238" s="9" t="s">
        <v>16</v>
      </c>
      <c r="D238" s="10"/>
      <c r="E238" s="16">
        <f>E239</f>
        <v>819.9</v>
      </c>
    </row>
    <row r="239" spans="1:5" ht="34.5" customHeight="1">
      <c r="A239" s="12" t="s">
        <v>44</v>
      </c>
      <c r="B239" s="8" t="s">
        <v>103</v>
      </c>
      <c r="C239" s="59">
        <v>600</v>
      </c>
      <c r="D239" s="8" t="s">
        <v>13</v>
      </c>
      <c r="E239" s="16">
        <f>SUM('[1]9'!G347)</f>
        <v>819.9</v>
      </c>
    </row>
    <row r="240" spans="1:5" ht="60" customHeight="1">
      <c r="A240" s="20" t="s">
        <v>170</v>
      </c>
      <c r="B240" s="8" t="s">
        <v>103</v>
      </c>
      <c r="C240" s="59">
        <v>600</v>
      </c>
      <c r="D240" s="10"/>
      <c r="E240" s="16">
        <f>E241+E243</f>
        <v>350</v>
      </c>
    </row>
    <row r="241" spans="1:7" ht="42" customHeight="1">
      <c r="A241" s="20" t="s">
        <v>137</v>
      </c>
      <c r="B241" s="8" t="s">
        <v>103</v>
      </c>
      <c r="C241" s="9">
        <v>600</v>
      </c>
      <c r="D241" s="10"/>
      <c r="E241" s="16">
        <f>E242</f>
        <v>200</v>
      </c>
      <c r="F241" s="40"/>
      <c r="G241" s="41"/>
    </row>
    <row r="242" spans="1:5" ht="22.5" customHeight="1">
      <c r="A242" s="12" t="s">
        <v>45</v>
      </c>
      <c r="B242" s="8" t="s">
        <v>103</v>
      </c>
      <c r="C242" s="9">
        <v>600</v>
      </c>
      <c r="D242" s="10" t="s">
        <v>26</v>
      </c>
      <c r="E242" s="16">
        <f>SUM('[1]9'!G148)</f>
        <v>200</v>
      </c>
    </row>
    <row r="243" spans="1:6" ht="56.25" customHeight="1">
      <c r="A243" s="12" t="s">
        <v>53</v>
      </c>
      <c r="B243" s="8" t="s">
        <v>103</v>
      </c>
      <c r="C243" s="9">
        <v>200</v>
      </c>
      <c r="D243" s="10"/>
      <c r="E243" s="16">
        <f>SUM(E244)</f>
        <v>150</v>
      </c>
      <c r="F243" s="5"/>
    </row>
    <row r="244" spans="1:5" ht="36" customHeight="1">
      <c r="A244" s="12" t="s">
        <v>45</v>
      </c>
      <c r="B244" s="8" t="s">
        <v>103</v>
      </c>
      <c r="C244" s="9">
        <v>200</v>
      </c>
      <c r="D244" s="10" t="s">
        <v>26</v>
      </c>
      <c r="E244" s="16">
        <f>SUM('[1]9'!G145)</f>
        <v>150</v>
      </c>
    </row>
    <row r="245" spans="1:5" ht="69.75" customHeight="1">
      <c r="A245" s="20" t="s">
        <v>171</v>
      </c>
      <c r="B245" s="8" t="s">
        <v>103</v>
      </c>
      <c r="C245" s="59">
        <v>200</v>
      </c>
      <c r="D245" s="8"/>
      <c r="E245" s="16">
        <f>SUM(E246)</f>
        <v>1794.3</v>
      </c>
    </row>
    <row r="246" spans="1:5" ht="45" customHeight="1">
      <c r="A246" s="12" t="s">
        <v>53</v>
      </c>
      <c r="B246" s="8" t="s">
        <v>103</v>
      </c>
      <c r="C246" s="59">
        <v>200</v>
      </c>
      <c r="D246" s="8"/>
      <c r="E246" s="16">
        <f>E247</f>
        <v>1794.3</v>
      </c>
    </row>
    <row r="247" spans="1:5" ht="32.25" customHeight="1">
      <c r="A247" s="12" t="s">
        <v>39</v>
      </c>
      <c r="B247" s="8" t="s">
        <v>103</v>
      </c>
      <c r="C247" s="9">
        <v>200</v>
      </c>
      <c r="D247" s="10" t="s">
        <v>24</v>
      </c>
      <c r="E247" s="16">
        <f>SUM('[1]9'!G617)</f>
        <v>1794.3</v>
      </c>
    </row>
    <row r="248" spans="1:5" ht="113.25" customHeight="1">
      <c r="A248" s="58" t="s">
        <v>301</v>
      </c>
      <c r="B248" s="39" t="s">
        <v>244</v>
      </c>
      <c r="C248" s="17">
        <v>600</v>
      </c>
      <c r="D248" s="8"/>
      <c r="E248" s="16">
        <f>SUM(E249)</f>
        <v>1500</v>
      </c>
    </row>
    <row r="249" spans="1:5" ht="48" customHeight="1">
      <c r="A249" s="20" t="s">
        <v>137</v>
      </c>
      <c r="B249" s="39" t="s">
        <v>244</v>
      </c>
      <c r="C249" s="17">
        <v>600</v>
      </c>
      <c r="D249" s="8"/>
      <c r="E249" s="16">
        <f>SUM(E250)</f>
        <v>1500</v>
      </c>
    </row>
    <row r="250" spans="1:5" ht="24" customHeight="1">
      <c r="A250" s="12" t="s">
        <v>42</v>
      </c>
      <c r="B250" s="39" t="s">
        <v>244</v>
      </c>
      <c r="C250" s="17">
        <v>600</v>
      </c>
      <c r="D250" s="8" t="s">
        <v>8</v>
      </c>
      <c r="E250" s="16">
        <f>SUM('[1]9'!G225)</f>
        <v>1500</v>
      </c>
    </row>
    <row r="251" spans="1:5" ht="99.75" customHeight="1">
      <c r="A251" s="58" t="s">
        <v>245</v>
      </c>
      <c r="B251" s="39" t="s">
        <v>244</v>
      </c>
      <c r="C251" s="17">
        <v>600</v>
      </c>
      <c r="D251" s="8"/>
      <c r="E251" s="16">
        <f>SUM(E252)</f>
        <v>160</v>
      </c>
    </row>
    <row r="252" spans="1:5" ht="42" customHeight="1">
      <c r="A252" s="20" t="s">
        <v>137</v>
      </c>
      <c r="B252" s="39" t="s">
        <v>244</v>
      </c>
      <c r="C252" s="17">
        <v>600</v>
      </c>
      <c r="D252" s="8"/>
      <c r="E252" s="16">
        <f>SUM(E253)</f>
        <v>160</v>
      </c>
    </row>
    <row r="253" spans="1:5" ht="33.75" customHeight="1">
      <c r="A253" s="12" t="s">
        <v>42</v>
      </c>
      <c r="B253" s="39" t="s">
        <v>244</v>
      </c>
      <c r="C253" s="17">
        <v>600</v>
      </c>
      <c r="D253" s="8" t="s">
        <v>8</v>
      </c>
      <c r="E253" s="16">
        <f>SUM('[1]9'!G229)</f>
        <v>160</v>
      </c>
    </row>
    <row r="254" spans="1:5" ht="65.25" customHeight="1">
      <c r="A254" s="32" t="s">
        <v>284</v>
      </c>
      <c r="B254" s="34" t="s">
        <v>242</v>
      </c>
      <c r="C254" s="9"/>
      <c r="D254" s="10"/>
      <c r="E254" s="16">
        <f>SUM(E255+E257)</f>
        <v>45644.100000000006</v>
      </c>
    </row>
    <row r="255" spans="1:5" ht="30.75" customHeight="1">
      <c r="A255" s="12" t="s">
        <v>53</v>
      </c>
      <c r="B255" s="34" t="s">
        <v>242</v>
      </c>
      <c r="C255" s="9">
        <v>200</v>
      </c>
      <c r="D255" s="10"/>
      <c r="E255" s="16">
        <f>SUM(E256)</f>
        <v>43361.8</v>
      </c>
    </row>
    <row r="256" spans="1:5" ht="22.5" customHeight="1">
      <c r="A256" s="12" t="s">
        <v>41</v>
      </c>
      <c r="B256" s="34" t="s">
        <v>242</v>
      </c>
      <c r="C256" s="9">
        <v>200</v>
      </c>
      <c r="D256" s="10" t="s">
        <v>10</v>
      </c>
      <c r="E256" s="16">
        <f>SUM('[1]9'!G694)</f>
        <v>43361.8</v>
      </c>
    </row>
    <row r="257" spans="1:5" ht="44.25" customHeight="1">
      <c r="A257" s="52" t="s">
        <v>243</v>
      </c>
      <c r="B257" s="34" t="s">
        <v>242</v>
      </c>
      <c r="C257" s="9"/>
      <c r="D257" s="10"/>
      <c r="E257" s="16">
        <f>E258</f>
        <v>2282.3</v>
      </c>
    </row>
    <row r="258" spans="1:5" ht="33" customHeight="1">
      <c r="A258" s="12" t="s">
        <v>53</v>
      </c>
      <c r="B258" s="34" t="s">
        <v>242</v>
      </c>
      <c r="C258" s="9">
        <v>200</v>
      </c>
      <c r="D258" s="10"/>
      <c r="E258" s="16">
        <f>E259</f>
        <v>2282.3</v>
      </c>
    </row>
    <row r="259" spans="1:5" ht="27" customHeight="1">
      <c r="A259" s="12" t="s">
        <v>41</v>
      </c>
      <c r="B259" s="34" t="s">
        <v>242</v>
      </c>
      <c r="C259" s="9">
        <v>200</v>
      </c>
      <c r="D259" s="10" t="s">
        <v>10</v>
      </c>
      <c r="E259" s="16">
        <f>SUM('[1]9'!G699)</f>
        <v>2282.3</v>
      </c>
    </row>
    <row r="260" spans="1:5" ht="60" customHeight="1">
      <c r="A260" s="20" t="s">
        <v>172</v>
      </c>
      <c r="B260" s="8" t="s">
        <v>108</v>
      </c>
      <c r="C260" s="9"/>
      <c r="D260" s="10"/>
      <c r="E260" s="16">
        <f>E261+E263+E265+E267</f>
        <v>365</v>
      </c>
    </row>
    <row r="261" spans="1:5" ht="28.5" customHeight="1">
      <c r="A261" s="12" t="s">
        <v>53</v>
      </c>
      <c r="B261" s="10" t="s">
        <v>108</v>
      </c>
      <c r="C261" s="9">
        <v>200</v>
      </c>
      <c r="D261" s="10"/>
      <c r="E261" s="16">
        <f>E262</f>
        <v>120</v>
      </c>
    </row>
    <row r="262" spans="1:5" ht="22.5" customHeight="1">
      <c r="A262" s="12" t="s">
        <v>39</v>
      </c>
      <c r="B262" s="10" t="s">
        <v>108</v>
      </c>
      <c r="C262" s="9">
        <v>200</v>
      </c>
      <c r="D262" s="10" t="s">
        <v>24</v>
      </c>
      <c r="E262" s="16">
        <f>SUM('[1]9'!G622)</f>
        <v>120</v>
      </c>
    </row>
    <row r="263" spans="1:5" ht="39.75" customHeight="1">
      <c r="A263" s="12" t="s">
        <v>53</v>
      </c>
      <c r="B263" s="10" t="s">
        <v>108</v>
      </c>
      <c r="C263" s="9">
        <v>200</v>
      </c>
      <c r="D263" s="10"/>
      <c r="E263" s="16">
        <f>E264</f>
        <v>145</v>
      </c>
    </row>
    <row r="264" spans="1:5" ht="29.25" customHeight="1">
      <c r="A264" s="12" t="s">
        <v>44</v>
      </c>
      <c r="B264" s="10" t="s">
        <v>108</v>
      </c>
      <c r="C264" s="9">
        <v>200</v>
      </c>
      <c r="D264" s="10" t="s">
        <v>13</v>
      </c>
      <c r="E264" s="16">
        <f>SUM('[1]9'!G358)</f>
        <v>145</v>
      </c>
    </row>
    <row r="265" spans="1:5" ht="39.75" customHeight="1">
      <c r="A265" s="12" t="s">
        <v>53</v>
      </c>
      <c r="B265" s="10" t="s">
        <v>108</v>
      </c>
      <c r="C265" s="9">
        <v>200</v>
      </c>
      <c r="D265" s="10"/>
      <c r="E265" s="16">
        <f>E266</f>
        <v>50</v>
      </c>
    </row>
    <row r="266" spans="1:5" ht="29.25" customHeight="1">
      <c r="A266" s="12" t="s">
        <v>45</v>
      </c>
      <c r="B266" s="10" t="s">
        <v>108</v>
      </c>
      <c r="C266" s="9">
        <v>200</v>
      </c>
      <c r="D266" s="10" t="s">
        <v>26</v>
      </c>
      <c r="E266" s="16">
        <f>SUM('[1]9'!G152)</f>
        <v>50</v>
      </c>
    </row>
    <row r="267" spans="1:5" ht="39.75" customHeight="1">
      <c r="A267" s="38" t="s">
        <v>136</v>
      </c>
      <c r="B267" s="10" t="s">
        <v>108</v>
      </c>
      <c r="C267" s="9">
        <v>600</v>
      </c>
      <c r="D267" s="10"/>
      <c r="E267" s="16">
        <f>E268</f>
        <v>50</v>
      </c>
    </row>
    <row r="268" spans="1:5" ht="27.75" customHeight="1">
      <c r="A268" s="12" t="s">
        <v>45</v>
      </c>
      <c r="B268" s="10" t="s">
        <v>108</v>
      </c>
      <c r="C268" s="9">
        <v>600</v>
      </c>
      <c r="D268" s="10" t="s">
        <v>26</v>
      </c>
      <c r="E268" s="16">
        <f>SUM('[1]9'!G155)</f>
        <v>50</v>
      </c>
    </row>
    <row r="269" spans="1:5" ht="45" customHeight="1">
      <c r="A269" s="32" t="s">
        <v>156</v>
      </c>
      <c r="B269" s="34" t="s">
        <v>200</v>
      </c>
      <c r="C269" s="59"/>
      <c r="D269" s="8"/>
      <c r="E269" s="16">
        <f>E270+E274+E276+E272</f>
        <v>7067.4</v>
      </c>
    </row>
    <row r="270" spans="1:5" ht="42" customHeight="1">
      <c r="A270" s="20" t="s">
        <v>137</v>
      </c>
      <c r="B270" s="34" t="s">
        <v>157</v>
      </c>
      <c r="C270" s="22">
        <v>600</v>
      </c>
      <c r="D270" s="8"/>
      <c r="E270" s="16">
        <f>SUM(E271)</f>
        <v>4227</v>
      </c>
    </row>
    <row r="271" spans="1:5" ht="36" customHeight="1">
      <c r="A271" s="12" t="s">
        <v>44</v>
      </c>
      <c r="B271" s="34" t="s">
        <v>157</v>
      </c>
      <c r="C271" s="59">
        <v>600</v>
      </c>
      <c r="D271" s="8" t="s">
        <v>13</v>
      </c>
      <c r="E271" s="16">
        <f>SUM('[1]9'!G354)</f>
        <v>4227</v>
      </c>
    </row>
    <row r="272" spans="1:5" ht="30.75" customHeight="1">
      <c r="A272" s="12" t="s">
        <v>53</v>
      </c>
      <c r="B272" s="34" t="s">
        <v>157</v>
      </c>
      <c r="C272" s="59">
        <v>200</v>
      </c>
      <c r="D272" s="8"/>
      <c r="E272" s="16">
        <f>SUM(E273)</f>
        <v>498</v>
      </c>
    </row>
    <row r="273" spans="1:5" ht="33.75" customHeight="1">
      <c r="A273" s="12" t="s">
        <v>44</v>
      </c>
      <c r="B273" s="34" t="s">
        <v>157</v>
      </c>
      <c r="C273" s="59">
        <v>200</v>
      </c>
      <c r="D273" s="8" t="s">
        <v>13</v>
      </c>
      <c r="E273" s="16">
        <f>SUM('[1]9'!G351)</f>
        <v>498</v>
      </c>
    </row>
    <row r="274" spans="1:5" ht="30.75" customHeight="1">
      <c r="A274" s="20" t="s">
        <v>137</v>
      </c>
      <c r="B274" s="34" t="s">
        <v>157</v>
      </c>
      <c r="C274" s="59">
        <v>600</v>
      </c>
      <c r="D274" s="8"/>
      <c r="E274" s="16">
        <f>E275</f>
        <v>453.5</v>
      </c>
    </row>
    <row r="275" spans="1:5" ht="36.75" customHeight="1">
      <c r="A275" s="12" t="s">
        <v>45</v>
      </c>
      <c r="B275" s="34" t="s">
        <v>157</v>
      </c>
      <c r="C275" s="59">
        <v>600</v>
      </c>
      <c r="D275" s="8" t="s">
        <v>26</v>
      </c>
      <c r="E275" s="16">
        <f>SUM('[1]9'!G159)</f>
        <v>453.5</v>
      </c>
    </row>
    <row r="276" spans="1:5" ht="30" customHeight="1">
      <c r="A276" s="12" t="s">
        <v>53</v>
      </c>
      <c r="B276" s="34" t="s">
        <v>157</v>
      </c>
      <c r="C276" s="59">
        <v>200</v>
      </c>
      <c r="D276" s="8"/>
      <c r="E276" s="16">
        <f>SUM(E277)</f>
        <v>1888.9</v>
      </c>
    </row>
    <row r="277" spans="1:5" ht="25.5" customHeight="1">
      <c r="A277" s="12" t="s">
        <v>39</v>
      </c>
      <c r="B277" s="34" t="s">
        <v>157</v>
      </c>
      <c r="C277" s="59">
        <v>200</v>
      </c>
      <c r="D277" s="8" t="s">
        <v>24</v>
      </c>
      <c r="E277" s="16">
        <f>SUM('[1]9'!G625)</f>
        <v>1888.9</v>
      </c>
    </row>
    <row r="278" spans="1:5" ht="55.5" customHeight="1">
      <c r="A278" s="32" t="s">
        <v>173</v>
      </c>
      <c r="B278" s="34" t="s">
        <v>96</v>
      </c>
      <c r="C278" s="59"/>
      <c r="D278" s="8"/>
      <c r="E278" s="16">
        <f>E279+E282</f>
        <v>887.2</v>
      </c>
    </row>
    <row r="279" spans="1:5" ht="50.25" customHeight="1">
      <c r="A279" s="32" t="s">
        <v>174</v>
      </c>
      <c r="B279" s="34" t="s">
        <v>153</v>
      </c>
      <c r="C279" s="59"/>
      <c r="D279" s="8"/>
      <c r="E279" s="16">
        <f>E280</f>
        <v>337.2</v>
      </c>
    </row>
    <row r="280" spans="1:5" ht="33" customHeight="1">
      <c r="A280" s="12" t="s">
        <v>53</v>
      </c>
      <c r="B280" s="34" t="s">
        <v>153</v>
      </c>
      <c r="C280" s="59">
        <v>200</v>
      </c>
      <c r="D280" s="8"/>
      <c r="E280" s="16">
        <f>E281</f>
        <v>337.2</v>
      </c>
    </row>
    <row r="281" spans="1:5" ht="23.25" customHeight="1">
      <c r="A281" s="32" t="s">
        <v>50</v>
      </c>
      <c r="B281" s="34" t="s">
        <v>153</v>
      </c>
      <c r="C281" s="59">
        <v>200</v>
      </c>
      <c r="D281" s="8" t="s">
        <v>27</v>
      </c>
      <c r="E281" s="16">
        <f>SUM('[1]9'!G785)</f>
        <v>337.2</v>
      </c>
    </row>
    <row r="282" spans="1:5" ht="49.5" customHeight="1">
      <c r="A282" s="32" t="s">
        <v>226</v>
      </c>
      <c r="B282" s="34" t="s">
        <v>297</v>
      </c>
      <c r="C282" s="59"/>
      <c r="D282" s="8"/>
      <c r="E282" s="16">
        <f>SUM(E283)</f>
        <v>550</v>
      </c>
    </row>
    <row r="283" spans="1:5" ht="37.5" customHeight="1">
      <c r="A283" s="12" t="s">
        <v>53</v>
      </c>
      <c r="B283" s="34" t="s">
        <v>297</v>
      </c>
      <c r="C283" s="59">
        <v>200</v>
      </c>
      <c r="D283" s="8"/>
      <c r="E283" s="16">
        <f>SUM(E284)</f>
        <v>550</v>
      </c>
    </row>
    <row r="284" spans="1:5" ht="19.5" customHeight="1">
      <c r="A284" s="32" t="s">
        <v>50</v>
      </c>
      <c r="B284" s="34" t="s">
        <v>297</v>
      </c>
      <c r="C284" s="59">
        <v>200</v>
      </c>
      <c r="D284" s="8" t="s">
        <v>27</v>
      </c>
      <c r="E284" s="16">
        <f>SUM('[1]9'!G372)</f>
        <v>550</v>
      </c>
    </row>
    <row r="285" spans="1:5" ht="62.25" customHeight="1">
      <c r="A285" s="12" t="s">
        <v>152</v>
      </c>
      <c r="B285" s="10" t="s">
        <v>175</v>
      </c>
      <c r="C285" s="9"/>
      <c r="D285" s="8"/>
      <c r="E285" s="16">
        <f>SUM(E286)</f>
        <v>2044</v>
      </c>
    </row>
    <row r="286" spans="1:5" ht="46.5" customHeight="1">
      <c r="A286" s="12" t="s">
        <v>158</v>
      </c>
      <c r="B286" s="10" t="s">
        <v>175</v>
      </c>
      <c r="C286" s="9">
        <v>400</v>
      </c>
      <c r="D286" s="8"/>
      <c r="E286" s="16">
        <f>SUM(E287)</f>
        <v>2044</v>
      </c>
    </row>
    <row r="287" spans="1:5" ht="27.75" customHeight="1">
      <c r="A287" s="12" t="s">
        <v>155</v>
      </c>
      <c r="B287" s="10" t="s">
        <v>175</v>
      </c>
      <c r="C287" s="9">
        <v>400</v>
      </c>
      <c r="D287" s="8" t="s">
        <v>154</v>
      </c>
      <c r="E287" s="16">
        <f>SUM('[1]9'!G677)</f>
        <v>2044</v>
      </c>
    </row>
    <row r="288" spans="1:5" ht="54.75" customHeight="1">
      <c r="A288" s="32" t="s">
        <v>159</v>
      </c>
      <c r="B288" s="10" t="s">
        <v>176</v>
      </c>
      <c r="C288" s="9"/>
      <c r="D288" s="8"/>
      <c r="E288" s="16">
        <f>E289+E291</f>
        <v>102.4</v>
      </c>
    </row>
    <row r="289" spans="1:5" ht="31.5" customHeight="1">
      <c r="A289" s="12" t="s">
        <v>53</v>
      </c>
      <c r="B289" s="10" t="s">
        <v>176</v>
      </c>
      <c r="C289" s="9">
        <v>200</v>
      </c>
      <c r="D289" s="8"/>
      <c r="E289" s="16">
        <f>SUM(E290)</f>
        <v>32.4</v>
      </c>
    </row>
    <row r="290" spans="1:5" ht="36.75" customHeight="1">
      <c r="A290" s="12" t="s">
        <v>45</v>
      </c>
      <c r="B290" s="10" t="s">
        <v>176</v>
      </c>
      <c r="C290" s="9">
        <v>200</v>
      </c>
      <c r="D290" s="8" t="s">
        <v>26</v>
      </c>
      <c r="E290" s="16">
        <f>SUM('[1]9'!G162)</f>
        <v>32.4</v>
      </c>
    </row>
    <row r="291" spans="1:5" ht="30.75" customHeight="1">
      <c r="A291" s="12" t="s">
        <v>53</v>
      </c>
      <c r="B291" s="10" t="s">
        <v>176</v>
      </c>
      <c r="C291" s="9">
        <v>200</v>
      </c>
      <c r="D291" s="8"/>
      <c r="E291" s="16">
        <f>E292</f>
        <v>70</v>
      </c>
    </row>
    <row r="292" spans="1:5" ht="19.5" customHeight="1">
      <c r="A292" s="12" t="s">
        <v>39</v>
      </c>
      <c r="B292" s="10" t="s">
        <v>176</v>
      </c>
      <c r="C292" s="9">
        <v>200</v>
      </c>
      <c r="D292" s="8" t="s">
        <v>24</v>
      </c>
      <c r="E292" s="16">
        <f>SUM('[1]9'!G630)</f>
        <v>70</v>
      </c>
    </row>
    <row r="293" spans="1:5" ht="57" customHeight="1">
      <c r="A293" s="32" t="s">
        <v>179</v>
      </c>
      <c r="B293" s="10" t="s">
        <v>180</v>
      </c>
      <c r="C293" s="34" t="s">
        <v>9</v>
      </c>
      <c r="D293" s="34"/>
      <c r="E293" s="49">
        <f>SUM(E294)</f>
        <v>489.8</v>
      </c>
    </row>
    <row r="294" spans="1:5" ht="31.5" customHeight="1">
      <c r="A294" s="12" t="s">
        <v>39</v>
      </c>
      <c r="B294" s="10" t="s">
        <v>180</v>
      </c>
      <c r="C294" s="9">
        <v>200</v>
      </c>
      <c r="D294" s="8" t="s">
        <v>24</v>
      </c>
      <c r="E294" s="16">
        <f>SUM('[1]9'!G634)</f>
        <v>489.8</v>
      </c>
    </row>
    <row r="295" spans="1:5" ht="15">
      <c r="A295" s="32" t="s">
        <v>36</v>
      </c>
      <c r="B295" s="34" t="s">
        <v>111</v>
      </c>
      <c r="C295" s="42"/>
      <c r="D295" s="43"/>
      <c r="E295" s="44">
        <f>E296+E299+E302+E309+E318+E329+E332+E344+E353+E356+E398+E407+E416+E419+E423+E385+E341</f>
        <v>58078.4</v>
      </c>
    </row>
    <row r="296" spans="1:5" ht="30">
      <c r="A296" s="32" t="s">
        <v>109</v>
      </c>
      <c r="B296" s="34" t="s">
        <v>112</v>
      </c>
      <c r="C296" s="42"/>
      <c r="D296" s="43"/>
      <c r="E296" s="48">
        <f>E297</f>
        <v>2015.9</v>
      </c>
    </row>
    <row r="297" spans="1:8" ht="66" customHeight="1">
      <c r="A297" s="38" t="s">
        <v>110</v>
      </c>
      <c r="B297" s="34" t="s">
        <v>112</v>
      </c>
      <c r="C297" s="42">
        <v>100</v>
      </c>
      <c r="D297" s="43"/>
      <c r="E297" s="44">
        <f>E298</f>
        <v>2015.9</v>
      </c>
      <c r="H297" s="5"/>
    </row>
    <row r="298" spans="1:5" ht="45">
      <c r="A298" s="32" t="s">
        <v>210</v>
      </c>
      <c r="B298" s="34" t="s">
        <v>112</v>
      </c>
      <c r="C298" s="42">
        <v>100</v>
      </c>
      <c r="D298" s="43" t="s">
        <v>34</v>
      </c>
      <c r="E298" s="44">
        <f>SUM('[1]9'!G469)</f>
        <v>2015.9</v>
      </c>
    </row>
    <row r="299" spans="1:5" ht="45">
      <c r="A299" s="32" t="s">
        <v>131</v>
      </c>
      <c r="B299" s="34" t="s">
        <v>143</v>
      </c>
      <c r="C299" s="42"/>
      <c r="D299" s="43"/>
      <c r="E299" s="44">
        <f>E301</f>
        <v>25.3</v>
      </c>
    </row>
    <row r="300" spans="1:5" ht="30">
      <c r="A300" s="33" t="s">
        <v>73</v>
      </c>
      <c r="B300" s="34" t="s">
        <v>143</v>
      </c>
      <c r="C300" s="42">
        <v>200</v>
      </c>
      <c r="D300" s="43"/>
      <c r="E300" s="44">
        <f>E301</f>
        <v>25.3</v>
      </c>
    </row>
    <row r="301" spans="1:5" ht="60">
      <c r="A301" s="32" t="s">
        <v>285</v>
      </c>
      <c r="B301" s="34" t="s">
        <v>143</v>
      </c>
      <c r="C301" s="42">
        <v>200</v>
      </c>
      <c r="D301" s="43" t="s">
        <v>37</v>
      </c>
      <c r="E301" s="44">
        <f>SUM('[1]9'!G818)</f>
        <v>25.3</v>
      </c>
    </row>
    <row r="302" spans="1:5" ht="30">
      <c r="A302" s="32" t="s">
        <v>181</v>
      </c>
      <c r="B302" s="34" t="s">
        <v>182</v>
      </c>
      <c r="C302" s="42"/>
      <c r="D302" s="43"/>
      <c r="E302" s="44">
        <f>E303+E307+E305</f>
        <v>430.90000000000003</v>
      </c>
    </row>
    <row r="303" spans="1:5" ht="60">
      <c r="A303" s="38" t="s">
        <v>110</v>
      </c>
      <c r="B303" s="34" t="s">
        <v>182</v>
      </c>
      <c r="C303" s="42">
        <v>100</v>
      </c>
      <c r="D303" s="43"/>
      <c r="E303" s="44">
        <f>E304</f>
        <v>425.8</v>
      </c>
    </row>
    <row r="304" spans="1:5" ht="45">
      <c r="A304" s="45" t="s">
        <v>211</v>
      </c>
      <c r="B304" s="34" t="s">
        <v>182</v>
      </c>
      <c r="C304" s="42">
        <v>100</v>
      </c>
      <c r="D304" s="43" t="s">
        <v>37</v>
      </c>
      <c r="E304" s="44">
        <f>SUM('[1]9'!G822)</f>
        <v>425.8</v>
      </c>
    </row>
    <row r="305" spans="1:5" ht="15">
      <c r="A305" s="12" t="s">
        <v>11</v>
      </c>
      <c r="B305" s="34" t="s">
        <v>182</v>
      </c>
      <c r="C305" s="42">
        <v>800</v>
      </c>
      <c r="D305" s="43"/>
      <c r="E305" s="44">
        <f>SUM(E306)</f>
        <v>0.1</v>
      </c>
    </row>
    <row r="306" spans="1:5" ht="42.75" customHeight="1">
      <c r="A306" s="33" t="s">
        <v>249</v>
      </c>
      <c r="B306" s="34" t="s">
        <v>182</v>
      </c>
      <c r="C306" s="42">
        <v>800</v>
      </c>
      <c r="D306" s="43" t="s">
        <v>37</v>
      </c>
      <c r="E306" s="44">
        <v>0.1</v>
      </c>
    </row>
    <row r="307" spans="1:5" ht="32.25" customHeight="1">
      <c r="A307" s="33" t="s">
        <v>183</v>
      </c>
      <c r="B307" s="34" t="s">
        <v>182</v>
      </c>
      <c r="C307" s="42">
        <v>200</v>
      </c>
      <c r="D307" s="43"/>
      <c r="E307" s="44">
        <f>E308</f>
        <v>5</v>
      </c>
    </row>
    <row r="308" spans="1:5" ht="32.25" customHeight="1">
      <c r="A308" s="12" t="s">
        <v>43</v>
      </c>
      <c r="B308" s="34" t="s">
        <v>182</v>
      </c>
      <c r="C308" s="42">
        <v>200</v>
      </c>
      <c r="D308" s="43" t="s">
        <v>17</v>
      </c>
      <c r="E308" s="44">
        <f>SUM('[1]9'!G834)</f>
        <v>5</v>
      </c>
    </row>
    <row r="309" spans="1:5" ht="38.25" customHeight="1">
      <c r="A309" s="32" t="s">
        <v>138</v>
      </c>
      <c r="B309" s="34" t="s">
        <v>116</v>
      </c>
      <c r="C309" s="46"/>
      <c r="D309" s="34"/>
      <c r="E309" s="48">
        <f>E310+E312+E314+E316</f>
        <v>22270.9</v>
      </c>
    </row>
    <row r="310" spans="1:5" ht="66" customHeight="1">
      <c r="A310" s="38" t="s">
        <v>110</v>
      </c>
      <c r="B310" s="43" t="s">
        <v>116</v>
      </c>
      <c r="C310" s="42">
        <v>100</v>
      </c>
      <c r="D310" s="43"/>
      <c r="E310" s="44">
        <f>SUM(E311)</f>
        <v>18810.3</v>
      </c>
    </row>
    <row r="311" spans="1:5" ht="60">
      <c r="A311" s="45" t="s">
        <v>38</v>
      </c>
      <c r="B311" s="43" t="s">
        <v>116</v>
      </c>
      <c r="C311" s="42">
        <v>100</v>
      </c>
      <c r="D311" s="34" t="s">
        <v>33</v>
      </c>
      <c r="E311" s="44">
        <f>SUM('[1]9'!G477)</f>
        <v>18810.3</v>
      </c>
    </row>
    <row r="312" spans="1:5" ht="30">
      <c r="A312" s="33" t="s">
        <v>183</v>
      </c>
      <c r="B312" s="43" t="s">
        <v>116</v>
      </c>
      <c r="C312" s="42">
        <v>200</v>
      </c>
      <c r="D312" s="43"/>
      <c r="E312" s="44">
        <f>E313</f>
        <v>3390.6000000000004</v>
      </c>
    </row>
    <row r="313" spans="1:5" ht="69.75" customHeight="1">
      <c r="A313" s="45" t="s">
        <v>38</v>
      </c>
      <c r="B313" s="43" t="s">
        <v>116</v>
      </c>
      <c r="C313" s="42">
        <v>200</v>
      </c>
      <c r="D313" s="43" t="s">
        <v>33</v>
      </c>
      <c r="E313" s="44">
        <f>SUM('[1]9'!G482)</f>
        <v>3390.6000000000004</v>
      </c>
    </row>
    <row r="314" spans="1:5" ht="33.75" customHeight="1">
      <c r="A314" s="12" t="s">
        <v>11</v>
      </c>
      <c r="B314" s="10" t="s">
        <v>116</v>
      </c>
      <c r="C314" s="9" t="s">
        <v>12</v>
      </c>
      <c r="D314" s="10"/>
      <c r="E314" s="16">
        <f>E315</f>
        <v>62</v>
      </c>
    </row>
    <row r="315" spans="1:5" ht="64.5" customHeight="1">
      <c r="A315" s="12" t="s">
        <v>38</v>
      </c>
      <c r="B315" s="10" t="s">
        <v>116</v>
      </c>
      <c r="C315" s="9" t="s">
        <v>12</v>
      </c>
      <c r="D315" s="10" t="s">
        <v>33</v>
      </c>
      <c r="E315" s="16">
        <f>SUM('[1]9'!G486)</f>
        <v>62</v>
      </c>
    </row>
    <row r="316" spans="1:5" ht="31.5" customHeight="1">
      <c r="A316" s="33" t="s">
        <v>183</v>
      </c>
      <c r="B316" s="10" t="s">
        <v>116</v>
      </c>
      <c r="C316" s="9">
        <v>200</v>
      </c>
      <c r="D316" s="10"/>
      <c r="E316" s="16">
        <f>E317</f>
        <v>8</v>
      </c>
    </row>
    <row r="317" spans="1:5" ht="38.25" customHeight="1">
      <c r="A317" s="12" t="s">
        <v>43</v>
      </c>
      <c r="B317" s="10" t="s">
        <v>116</v>
      </c>
      <c r="C317" s="9">
        <v>200</v>
      </c>
      <c r="D317" s="10" t="s">
        <v>17</v>
      </c>
      <c r="E317" s="16">
        <f>SUM('[1]9'!G714)</f>
        <v>8</v>
      </c>
    </row>
    <row r="318" spans="1:5" ht="56.25" customHeight="1">
      <c r="A318" s="23" t="s">
        <v>286</v>
      </c>
      <c r="B318" s="14" t="s">
        <v>139</v>
      </c>
      <c r="C318" s="19"/>
      <c r="D318" s="19"/>
      <c r="E318" s="49">
        <f>E319+E321+E325+E327+E323</f>
        <v>2129.5</v>
      </c>
    </row>
    <row r="319" spans="1:5" ht="64.5" customHeight="1">
      <c r="A319" s="20" t="s">
        <v>110</v>
      </c>
      <c r="B319" s="14" t="s">
        <v>139</v>
      </c>
      <c r="C319" s="9" t="s">
        <v>7</v>
      </c>
      <c r="D319" s="10"/>
      <c r="E319" s="16">
        <f>E320</f>
        <v>1777.3</v>
      </c>
    </row>
    <row r="320" spans="1:5" ht="26.25" customHeight="1">
      <c r="A320" s="12" t="s">
        <v>39</v>
      </c>
      <c r="B320" s="14" t="s">
        <v>139</v>
      </c>
      <c r="C320" s="9" t="s">
        <v>7</v>
      </c>
      <c r="D320" s="10" t="s">
        <v>24</v>
      </c>
      <c r="E320" s="16">
        <f>SUM('[1]9'!G525)</f>
        <v>1777.3</v>
      </c>
    </row>
    <row r="321" spans="1:5" ht="31.5" customHeight="1">
      <c r="A321" s="33" t="s">
        <v>183</v>
      </c>
      <c r="B321" s="14" t="s">
        <v>139</v>
      </c>
      <c r="C321" s="9">
        <v>200</v>
      </c>
      <c r="D321" s="10"/>
      <c r="E321" s="16">
        <f>E322</f>
        <v>242.60000000000002</v>
      </c>
    </row>
    <row r="322" spans="1:5" ht="23.25" customHeight="1">
      <c r="A322" s="12" t="s">
        <v>39</v>
      </c>
      <c r="B322" s="14" t="s">
        <v>139</v>
      </c>
      <c r="C322" s="59">
        <v>200</v>
      </c>
      <c r="D322" s="8" t="s">
        <v>24</v>
      </c>
      <c r="E322" s="16">
        <f>SUM('[1]9'!G529)</f>
        <v>242.60000000000002</v>
      </c>
    </row>
    <row r="323" spans="1:5" ht="32.25" customHeight="1">
      <c r="A323" s="32" t="s">
        <v>227</v>
      </c>
      <c r="B323" s="14" t="s">
        <v>139</v>
      </c>
      <c r="C323" s="59">
        <v>400</v>
      </c>
      <c r="D323" s="8"/>
      <c r="E323" s="16">
        <f>SUM(E324)</f>
        <v>4</v>
      </c>
    </row>
    <row r="324" spans="1:5" ht="33" customHeight="1">
      <c r="A324" s="12" t="s">
        <v>39</v>
      </c>
      <c r="B324" s="14" t="s">
        <v>139</v>
      </c>
      <c r="C324" s="59">
        <v>400</v>
      </c>
      <c r="D324" s="8" t="s">
        <v>24</v>
      </c>
      <c r="E324" s="16">
        <f>SUM('[1]9'!G533)</f>
        <v>4</v>
      </c>
    </row>
    <row r="325" spans="1:5" ht="31.5" customHeight="1">
      <c r="A325" s="21" t="s">
        <v>11</v>
      </c>
      <c r="B325" s="14" t="s">
        <v>139</v>
      </c>
      <c r="C325" s="59">
        <v>800</v>
      </c>
      <c r="D325" s="8"/>
      <c r="E325" s="16">
        <f>E326</f>
        <v>97.6</v>
      </c>
    </row>
    <row r="326" spans="1:5" ht="24" customHeight="1">
      <c r="A326" s="12" t="s">
        <v>39</v>
      </c>
      <c r="B326" s="14" t="s">
        <v>139</v>
      </c>
      <c r="C326" s="59">
        <v>800</v>
      </c>
      <c r="D326" s="8" t="s">
        <v>24</v>
      </c>
      <c r="E326" s="16">
        <f>SUM('[1]9'!G536)</f>
        <v>97.6</v>
      </c>
    </row>
    <row r="327" spans="1:5" ht="33" customHeight="1">
      <c r="A327" s="33" t="s">
        <v>183</v>
      </c>
      <c r="B327" s="14" t="s">
        <v>139</v>
      </c>
      <c r="C327" s="9">
        <v>200</v>
      </c>
      <c r="D327" s="10"/>
      <c r="E327" s="16">
        <f>E328</f>
        <v>8</v>
      </c>
    </row>
    <row r="328" spans="1:5" ht="32.25" customHeight="1">
      <c r="A328" s="12" t="s">
        <v>43</v>
      </c>
      <c r="B328" s="14" t="s">
        <v>139</v>
      </c>
      <c r="C328" s="9">
        <v>200</v>
      </c>
      <c r="D328" s="10" t="s">
        <v>17</v>
      </c>
      <c r="E328" s="16">
        <f>SUM('[1]9'!G720)</f>
        <v>8</v>
      </c>
    </row>
    <row r="329" spans="1:5" ht="49.5" customHeight="1">
      <c r="A329" s="7" t="s">
        <v>184</v>
      </c>
      <c r="B329" s="14" t="s">
        <v>185</v>
      </c>
      <c r="C329" s="9"/>
      <c r="D329" s="10"/>
      <c r="E329" s="35">
        <f>E330</f>
        <v>22.5</v>
      </c>
    </row>
    <row r="330" spans="1:5" ht="36" customHeight="1">
      <c r="A330" s="33" t="s">
        <v>183</v>
      </c>
      <c r="B330" s="14" t="s">
        <v>185</v>
      </c>
      <c r="C330" s="9">
        <v>200</v>
      </c>
      <c r="D330" s="10"/>
      <c r="E330" s="16">
        <f>E331</f>
        <v>22.5</v>
      </c>
    </row>
    <row r="331" spans="1:5" ht="31.5" customHeight="1">
      <c r="A331" s="32" t="s">
        <v>186</v>
      </c>
      <c r="B331" s="14" t="s">
        <v>185</v>
      </c>
      <c r="C331" s="9">
        <v>200</v>
      </c>
      <c r="D331" s="10" t="s">
        <v>187</v>
      </c>
      <c r="E331" s="16">
        <f>SUM('[1]9'!G509)</f>
        <v>22.5</v>
      </c>
    </row>
    <row r="332" spans="1:5" ht="51.75" customHeight="1">
      <c r="A332" s="38" t="s">
        <v>256</v>
      </c>
      <c r="B332" s="34" t="s">
        <v>132</v>
      </c>
      <c r="C332" s="42"/>
      <c r="D332" s="43"/>
      <c r="E332" s="48">
        <f>E333+E335+E337+E339</f>
        <v>9765.300000000001</v>
      </c>
    </row>
    <row r="333" spans="1:5" ht="66" customHeight="1">
      <c r="A333" s="38" t="s">
        <v>110</v>
      </c>
      <c r="B333" s="34" t="s">
        <v>132</v>
      </c>
      <c r="C333" s="42">
        <v>100</v>
      </c>
      <c r="D333" s="43"/>
      <c r="E333" s="44">
        <f>E334</f>
        <v>7991.5</v>
      </c>
    </row>
    <row r="334" spans="1:5" ht="51.75" customHeight="1">
      <c r="A334" s="45" t="s">
        <v>212</v>
      </c>
      <c r="B334" s="34" t="s">
        <v>132</v>
      </c>
      <c r="C334" s="42">
        <v>100</v>
      </c>
      <c r="D334" s="43" t="s">
        <v>30</v>
      </c>
      <c r="E334" s="44">
        <f>SUM('[1]9'!G387)</f>
        <v>7991.5</v>
      </c>
    </row>
    <row r="335" spans="1:5" ht="30">
      <c r="A335" s="33" t="s">
        <v>183</v>
      </c>
      <c r="B335" s="34" t="s">
        <v>132</v>
      </c>
      <c r="C335" s="42">
        <v>200</v>
      </c>
      <c r="D335" s="43"/>
      <c r="E335" s="44">
        <f>E336</f>
        <v>1738.6000000000001</v>
      </c>
    </row>
    <row r="336" spans="1:5" ht="48" customHeight="1">
      <c r="A336" s="45" t="s">
        <v>212</v>
      </c>
      <c r="B336" s="34" t="s">
        <v>132</v>
      </c>
      <c r="C336" s="42">
        <v>200</v>
      </c>
      <c r="D336" s="43" t="s">
        <v>30</v>
      </c>
      <c r="E336" s="44">
        <f>SUM('[1]9'!G392)</f>
        <v>1738.6000000000001</v>
      </c>
    </row>
    <row r="337" spans="1:5" ht="22.5" customHeight="1">
      <c r="A337" s="33" t="s">
        <v>11</v>
      </c>
      <c r="B337" s="34" t="s">
        <v>132</v>
      </c>
      <c r="C337" s="42">
        <v>800</v>
      </c>
      <c r="D337" s="43"/>
      <c r="E337" s="44">
        <f>E338</f>
        <v>2.5</v>
      </c>
    </row>
    <row r="338" spans="1:5" ht="45">
      <c r="A338" s="45" t="s">
        <v>212</v>
      </c>
      <c r="B338" s="34" t="s">
        <v>132</v>
      </c>
      <c r="C338" s="42">
        <v>800</v>
      </c>
      <c r="D338" s="43" t="s">
        <v>30</v>
      </c>
      <c r="E338" s="44">
        <f>SUM('[1]9'!G396)</f>
        <v>2.5</v>
      </c>
    </row>
    <row r="339" spans="1:5" ht="30">
      <c r="A339" s="33" t="s">
        <v>213</v>
      </c>
      <c r="B339" s="34" t="s">
        <v>132</v>
      </c>
      <c r="C339" s="42">
        <v>200</v>
      </c>
      <c r="D339" s="43"/>
      <c r="E339" s="44">
        <f>E340</f>
        <v>32.7</v>
      </c>
    </row>
    <row r="340" spans="1:5" ht="30">
      <c r="A340" s="12" t="s">
        <v>43</v>
      </c>
      <c r="B340" s="34" t="s">
        <v>132</v>
      </c>
      <c r="C340" s="42">
        <v>200</v>
      </c>
      <c r="D340" s="43" t="s">
        <v>17</v>
      </c>
      <c r="E340" s="44">
        <f>SUM('[1]9'!G439)</f>
        <v>32.7</v>
      </c>
    </row>
    <row r="341" spans="1:5" ht="30">
      <c r="A341" s="7" t="s">
        <v>272</v>
      </c>
      <c r="B341" s="34" t="s">
        <v>269</v>
      </c>
      <c r="C341" s="42"/>
      <c r="D341" s="43"/>
      <c r="E341" s="44">
        <f>SUM('[1]9'!G514)</f>
        <v>135.2</v>
      </c>
    </row>
    <row r="342" spans="1:5" ht="36" customHeight="1">
      <c r="A342" s="33" t="s">
        <v>213</v>
      </c>
      <c r="B342" s="34" t="s">
        <v>269</v>
      </c>
      <c r="C342" s="42">
        <v>200</v>
      </c>
      <c r="D342" s="43"/>
      <c r="E342" s="44">
        <f>SUM(E343)</f>
        <v>135.2</v>
      </c>
    </row>
    <row r="343" spans="1:5" ht="30" customHeight="1">
      <c r="A343" s="7" t="s">
        <v>271</v>
      </c>
      <c r="B343" s="34" t="s">
        <v>269</v>
      </c>
      <c r="C343" s="42">
        <v>200</v>
      </c>
      <c r="D343" s="43" t="s">
        <v>270</v>
      </c>
      <c r="E343" s="44">
        <f>SUM('[1]9'!G515)</f>
        <v>135.2</v>
      </c>
    </row>
    <row r="344" spans="1:5" ht="30">
      <c r="A344" s="32" t="s">
        <v>214</v>
      </c>
      <c r="B344" s="34" t="s">
        <v>140</v>
      </c>
      <c r="C344" s="42"/>
      <c r="D344" s="43"/>
      <c r="E344" s="44">
        <f>E345+E347+E349+E351</f>
        <v>2467.2</v>
      </c>
    </row>
    <row r="345" spans="1:5" ht="60">
      <c r="A345" s="38" t="s">
        <v>110</v>
      </c>
      <c r="B345" s="34" t="s">
        <v>140</v>
      </c>
      <c r="C345" s="42">
        <v>100</v>
      </c>
      <c r="D345" s="43"/>
      <c r="E345" s="44">
        <f>E346</f>
        <v>2395.1</v>
      </c>
    </row>
    <row r="346" spans="1:5" ht="30">
      <c r="A346" s="38" t="s">
        <v>215</v>
      </c>
      <c r="B346" s="34" t="s">
        <v>140</v>
      </c>
      <c r="C346" s="42">
        <v>100</v>
      </c>
      <c r="D346" s="43" t="s">
        <v>30</v>
      </c>
      <c r="E346" s="44">
        <f>SUM('[1]9'!G843)</f>
        <v>2395.1</v>
      </c>
    </row>
    <row r="347" spans="1:5" ht="30">
      <c r="A347" s="33" t="s">
        <v>213</v>
      </c>
      <c r="B347" s="34" t="s">
        <v>140</v>
      </c>
      <c r="C347" s="42">
        <v>200</v>
      </c>
      <c r="D347" s="43"/>
      <c r="E347" s="44">
        <f>E348</f>
        <v>60.1</v>
      </c>
    </row>
    <row r="348" spans="1:5" ht="30">
      <c r="A348" s="38" t="s">
        <v>215</v>
      </c>
      <c r="B348" s="34" t="s">
        <v>140</v>
      </c>
      <c r="C348" s="42">
        <v>200</v>
      </c>
      <c r="D348" s="43" t="s">
        <v>30</v>
      </c>
      <c r="E348" s="44">
        <f>SUM('[1]9'!G849)</f>
        <v>60.1</v>
      </c>
    </row>
    <row r="349" spans="1:5" ht="15">
      <c r="A349" s="33" t="s">
        <v>11</v>
      </c>
      <c r="B349" s="34" t="s">
        <v>140</v>
      </c>
      <c r="C349" s="42">
        <v>800</v>
      </c>
      <c r="D349" s="43"/>
      <c r="E349" s="44">
        <f>E350</f>
        <v>0.5</v>
      </c>
    </row>
    <row r="350" spans="1:5" ht="30">
      <c r="A350" s="38" t="s">
        <v>215</v>
      </c>
      <c r="B350" s="34" t="s">
        <v>140</v>
      </c>
      <c r="C350" s="42">
        <v>800</v>
      </c>
      <c r="D350" s="43" t="s">
        <v>30</v>
      </c>
      <c r="E350" s="44">
        <f>SUM('[1]9'!G852)</f>
        <v>0.5</v>
      </c>
    </row>
    <row r="351" spans="1:5" ht="38.25" customHeight="1">
      <c r="A351" s="33" t="s">
        <v>213</v>
      </c>
      <c r="B351" s="34" t="s">
        <v>140</v>
      </c>
      <c r="C351" s="42">
        <v>200</v>
      </c>
      <c r="D351" s="43"/>
      <c r="E351" s="44">
        <f>E352</f>
        <v>11.5</v>
      </c>
    </row>
    <row r="352" spans="1:5" ht="30">
      <c r="A352" s="45" t="s">
        <v>43</v>
      </c>
      <c r="B352" s="34" t="s">
        <v>140</v>
      </c>
      <c r="C352" s="42">
        <v>200</v>
      </c>
      <c r="D352" s="43" t="s">
        <v>17</v>
      </c>
      <c r="E352" s="44">
        <f>SUM('[1]9'!G862)</f>
        <v>11.5</v>
      </c>
    </row>
    <row r="353" spans="1:5" ht="17.25" customHeight="1">
      <c r="A353" s="21" t="s">
        <v>113</v>
      </c>
      <c r="B353" s="19" t="s">
        <v>114</v>
      </c>
      <c r="C353" s="9"/>
      <c r="D353" s="10"/>
      <c r="E353" s="35">
        <f>E354</f>
        <v>400</v>
      </c>
    </row>
    <row r="354" spans="1:5" ht="15">
      <c r="A354" s="21" t="s">
        <v>11</v>
      </c>
      <c r="B354" s="19" t="s">
        <v>114</v>
      </c>
      <c r="C354" s="9">
        <v>800</v>
      </c>
      <c r="D354" s="10"/>
      <c r="E354" s="16">
        <f>E355</f>
        <v>400</v>
      </c>
    </row>
    <row r="355" spans="1:5" ht="15">
      <c r="A355" s="23" t="s">
        <v>115</v>
      </c>
      <c r="B355" s="19" t="s">
        <v>114</v>
      </c>
      <c r="C355" s="9">
        <v>800</v>
      </c>
      <c r="D355" s="10" t="s">
        <v>31</v>
      </c>
      <c r="E355" s="16">
        <f>SUM('[1]9'!G521)</f>
        <v>400</v>
      </c>
    </row>
    <row r="356" spans="1:5" ht="15">
      <c r="A356" s="33" t="s">
        <v>188</v>
      </c>
      <c r="B356" s="14"/>
      <c r="C356" s="59"/>
      <c r="D356" s="8"/>
      <c r="E356" s="35">
        <f>E357+E362+E367+E372+E377+E382+E390+E395</f>
        <v>3207.7999999999997</v>
      </c>
    </row>
    <row r="357" spans="1:5" ht="79.5" customHeight="1">
      <c r="A357" s="20" t="s">
        <v>287</v>
      </c>
      <c r="B357" s="14" t="s">
        <v>126</v>
      </c>
      <c r="C357" s="9"/>
      <c r="D357" s="8"/>
      <c r="E357" s="35">
        <f>E358+E360</f>
        <v>302.7</v>
      </c>
    </row>
    <row r="358" spans="1:5" ht="71.25" customHeight="1">
      <c r="A358" s="20" t="s">
        <v>110</v>
      </c>
      <c r="B358" s="14" t="s">
        <v>126</v>
      </c>
      <c r="C358" s="9">
        <v>100</v>
      </c>
      <c r="D358" s="8"/>
      <c r="E358" s="16">
        <f>E359</f>
        <v>288.8</v>
      </c>
    </row>
    <row r="359" spans="1:5" ht="27" customHeight="1">
      <c r="A359" s="12" t="s">
        <v>47</v>
      </c>
      <c r="B359" s="14" t="s">
        <v>126</v>
      </c>
      <c r="C359" s="9">
        <v>100</v>
      </c>
      <c r="D359" s="8" t="s">
        <v>20</v>
      </c>
      <c r="E359" s="16">
        <f>SUM('[1]9'!G764)</f>
        <v>288.8</v>
      </c>
    </row>
    <row r="360" spans="1:7" ht="30">
      <c r="A360" s="33" t="s">
        <v>213</v>
      </c>
      <c r="B360" s="14" t="s">
        <v>126</v>
      </c>
      <c r="C360" s="9">
        <v>200</v>
      </c>
      <c r="D360" s="8"/>
      <c r="E360" s="16">
        <f>E361</f>
        <v>13.899999999999999</v>
      </c>
      <c r="G360" s="5"/>
    </row>
    <row r="361" spans="1:5" ht="26.25" customHeight="1">
      <c r="A361" s="12" t="s">
        <v>47</v>
      </c>
      <c r="B361" s="14" t="s">
        <v>126</v>
      </c>
      <c r="C361" s="9">
        <v>200</v>
      </c>
      <c r="D361" s="8" t="s">
        <v>20</v>
      </c>
      <c r="E361" s="16">
        <f>SUM('[1]9'!G768)</f>
        <v>13.899999999999999</v>
      </c>
    </row>
    <row r="362" spans="1:5" ht="32.25" customHeight="1">
      <c r="A362" s="23" t="s">
        <v>127</v>
      </c>
      <c r="B362" s="14" t="s">
        <v>128</v>
      </c>
      <c r="C362" s="9"/>
      <c r="D362" s="8"/>
      <c r="E362" s="35">
        <f>E363+E365</f>
        <v>281.2</v>
      </c>
    </row>
    <row r="363" spans="1:5" ht="30">
      <c r="A363" s="33" t="s">
        <v>213</v>
      </c>
      <c r="B363" s="14" t="s">
        <v>128</v>
      </c>
      <c r="C363" s="9">
        <v>200</v>
      </c>
      <c r="D363" s="8"/>
      <c r="E363" s="16">
        <f>E364</f>
        <v>4.9</v>
      </c>
    </row>
    <row r="364" spans="1:5" ht="21.75" customHeight="1">
      <c r="A364" s="12" t="s">
        <v>47</v>
      </c>
      <c r="B364" s="14" t="s">
        <v>128</v>
      </c>
      <c r="C364" s="9">
        <v>200</v>
      </c>
      <c r="D364" s="8" t="s">
        <v>19</v>
      </c>
      <c r="E364" s="16">
        <f>SUM('[1]9'!G760)</f>
        <v>4.9</v>
      </c>
    </row>
    <row r="365" spans="1:5" ht="22.5" customHeight="1">
      <c r="A365" s="12" t="s">
        <v>14</v>
      </c>
      <c r="B365" s="14" t="s">
        <v>128</v>
      </c>
      <c r="C365" s="9">
        <v>300</v>
      </c>
      <c r="D365" s="8"/>
      <c r="E365" s="16">
        <f>E366</f>
        <v>276.3</v>
      </c>
    </row>
    <row r="366" spans="1:5" ht="30" customHeight="1">
      <c r="A366" s="12" t="s">
        <v>47</v>
      </c>
      <c r="B366" s="14" t="s">
        <v>128</v>
      </c>
      <c r="C366" s="9">
        <v>300</v>
      </c>
      <c r="D366" s="8" t="s">
        <v>19</v>
      </c>
      <c r="E366" s="16">
        <f>SUM('[1]9'!G757)</f>
        <v>276.3</v>
      </c>
    </row>
    <row r="367" spans="1:5" ht="81.75" customHeight="1">
      <c r="A367" s="20" t="s">
        <v>141</v>
      </c>
      <c r="B367" s="14" t="s">
        <v>129</v>
      </c>
      <c r="C367" s="9"/>
      <c r="D367" s="8"/>
      <c r="E367" s="35">
        <f>E368+E370</f>
        <v>634.2</v>
      </c>
    </row>
    <row r="368" spans="1:5" ht="61.5" customHeight="1">
      <c r="A368" s="20" t="s">
        <v>110</v>
      </c>
      <c r="B368" s="14" t="s">
        <v>129</v>
      </c>
      <c r="C368" s="9">
        <v>100</v>
      </c>
      <c r="D368" s="8"/>
      <c r="E368" s="16">
        <f>E369</f>
        <v>577.5</v>
      </c>
    </row>
    <row r="369" spans="1:5" ht="27" customHeight="1">
      <c r="A369" s="12" t="s">
        <v>49</v>
      </c>
      <c r="B369" s="14" t="s">
        <v>129</v>
      </c>
      <c r="C369" s="9">
        <v>100</v>
      </c>
      <c r="D369" s="8" t="s">
        <v>20</v>
      </c>
      <c r="E369" s="16">
        <f>SUM('[1]9'!G773)</f>
        <v>577.5</v>
      </c>
    </row>
    <row r="370" spans="1:5" ht="34.5" customHeight="1">
      <c r="A370" s="33" t="s">
        <v>213</v>
      </c>
      <c r="B370" s="14" t="s">
        <v>129</v>
      </c>
      <c r="C370" s="9">
        <v>200</v>
      </c>
      <c r="D370" s="8"/>
      <c r="E370" s="16">
        <f>E371</f>
        <v>56.699999999999996</v>
      </c>
    </row>
    <row r="371" spans="1:5" ht="24" customHeight="1">
      <c r="A371" s="12" t="s">
        <v>49</v>
      </c>
      <c r="B371" s="14" t="s">
        <v>129</v>
      </c>
      <c r="C371" s="9">
        <v>200</v>
      </c>
      <c r="D371" s="8" t="s">
        <v>20</v>
      </c>
      <c r="E371" s="16">
        <f>SUM('[1]9'!G778)</f>
        <v>56.699999999999996</v>
      </c>
    </row>
    <row r="372" spans="1:5" ht="60">
      <c r="A372" s="23" t="s">
        <v>142</v>
      </c>
      <c r="B372" s="19" t="s">
        <v>117</v>
      </c>
      <c r="C372" s="9"/>
      <c r="D372" s="10"/>
      <c r="E372" s="35">
        <f>E373+E375</f>
        <v>549.8</v>
      </c>
    </row>
    <row r="373" spans="1:5" ht="60">
      <c r="A373" s="20" t="s">
        <v>110</v>
      </c>
      <c r="B373" s="19" t="s">
        <v>117</v>
      </c>
      <c r="C373" s="9" t="s">
        <v>7</v>
      </c>
      <c r="D373" s="10"/>
      <c r="E373" s="16">
        <f>E374</f>
        <v>455.2</v>
      </c>
    </row>
    <row r="374" spans="1:5" ht="23.25" customHeight="1">
      <c r="A374" s="12" t="s">
        <v>39</v>
      </c>
      <c r="B374" s="19" t="s">
        <v>117</v>
      </c>
      <c r="C374" s="65">
        <v>100</v>
      </c>
      <c r="D374" s="8" t="s">
        <v>24</v>
      </c>
      <c r="E374" s="16">
        <f>SUM('[1]9'!G543)</f>
        <v>455.2</v>
      </c>
    </row>
    <row r="375" spans="1:5" ht="30">
      <c r="A375" s="33" t="s">
        <v>213</v>
      </c>
      <c r="B375" s="19" t="s">
        <v>117</v>
      </c>
      <c r="C375" s="9">
        <v>200</v>
      </c>
      <c r="D375" s="10"/>
      <c r="E375" s="16">
        <f>E376</f>
        <v>94.6</v>
      </c>
    </row>
    <row r="376" spans="1:5" ht="21.75" customHeight="1">
      <c r="A376" s="12" t="s">
        <v>39</v>
      </c>
      <c r="B376" s="19" t="s">
        <v>117</v>
      </c>
      <c r="C376" s="9">
        <v>200</v>
      </c>
      <c r="D376" s="8" t="s">
        <v>24</v>
      </c>
      <c r="E376" s="16">
        <f>SUM('[1]9'!G548)</f>
        <v>94.6</v>
      </c>
    </row>
    <row r="377" spans="1:5" ht="30">
      <c r="A377" s="23" t="s">
        <v>118</v>
      </c>
      <c r="B377" s="19" t="s">
        <v>119</v>
      </c>
      <c r="C377" s="9"/>
      <c r="D377" s="10"/>
      <c r="E377" s="35">
        <f>E378+E380</f>
        <v>629.6</v>
      </c>
    </row>
    <row r="378" spans="1:5" ht="64.5" customHeight="1">
      <c r="A378" s="20" t="s">
        <v>110</v>
      </c>
      <c r="B378" s="19" t="s">
        <v>119</v>
      </c>
      <c r="C378" s="9" t="s">
        <v>7</v>
      </c>
      <c r="D378" s="10"/>
      <c r="E378" s="16">
        <f>E379</f>
        <v>576.6</v>
      </c>
    </row>
    <row r="379" spans="1:5" ht="19.5" customHeight="1">
      <c r="A379" s="12" t="s">
        <v>39</v>
      </c>
      <c r="B379" s="19" t="s">
        <v>119</v>
      </c>
      <c r="C379" s="9" t="s">
        <v>7</v>
      </c>
      <c r="D379" s="8" t="s">
        <v>24</v>
      </c>
      <c r="E379" s="16">
        <f>SUM('[1]9'!G554)</f>
        <v>576.6</v>
      </c>
    </row>
    <row r="380" spans="1:5" ht="37.5" customHeight="1">
      <c r="A380" s="33" t="s">
        <v>213</v>
      </c>
      <c r="B380" s="19" t="s">
        <v>119</v>
      </c>
      <c r="C380" s="9">
        <v>200</v>
      </c>
      <c r="D380" s="8"/>
      <c r="E380" s="16">
        <f>E381</f>
        <v>53</v>
      </c>
    </row>
    <row r="381" spans="1:5" ht="15">
      <c r="A381" s="12" t="s">
        <v>39</v>
      </c>
      <c r="B381" s="19" t="s">
        <v>119</v>
      </c>
      <c r="C381" s="9">
        <v>200</v>
      </c>
      <c r="D381" s="8" t="s">
        <v>24</v>
      </c>
      <c r="E381" s="16">
        <f>SUM('[1]9'!G557)</f>
        <v>53</v>
      </c>
    </row>
    <row r="382" spans="1:5" ht="48" customHeight="1">
      <c r="A382" s="51" t="s">
        <v>134</v>
      </c>
      <c r="B382" s="47" t="s">
        <v>135</v>
      </c>
      <c r="C382" s="9"/>
      <c r="D382" s="8"/>
      <c r="E382" s="35">
        <f>E383</f>
        <v>180</v>
      </c>
    </row>
    <row r="383" spans="1:5" ht="30">
      <c r="A383" s="33" t="s">
        <v>213</v>
      </c>
      <c r="B383" s="47" t="s">
        <v>135</v>
      </c>
      <c r="C383" s="9">
        <v>200</v>
      </c>
      <c r="D383" s="8"/>
      <c r="E383" s="16">
        <f>E384</f>
        <v>180</v>
      </c>
    </row>
    <row r="384" spans="1:5" ht="15">
      <c r="A384" s="51" t="s">
        <v>40</v>
      </c>
      <c r="B384" s="47" t="s">
        <v>135</v>
      </c>
      <c r="C384" s="9">
        <v>200</v>
      </c>
      <c r="D384" s="8" t="s">
        <v>29</v>
      </c>
      <c r="E384" s="16">
        <f>SUM('[1]9'!G649)</f>
        <v>180</v>
      </c>
    </row>
    <row r="385" spans="1:5" ht="30">
      <c r="A385" s="33" t="s">
        <v>288</v>
      </c>
      <c r="B385" s="47" t="s">
        <v>250</v>
      </c>
      <c r="C385" s="9"/>
      <c r="D385" s="8"/>
      <c r="E385" s="16">
        <f>SUM(E386)+E388</f>
        <v>3.9000000000000004</v>
      </c>
    </row>
    <row r="386" spans="1:5" ht="30">
      <c r="A386" s="33" t="s">
        <v>53</v>
      </c>
      <c r="B386" s="47" t="s">
        <v>250</v>
      </c>
      <c r="C386" s="9">
        <v>200</v>
      </c>
      <c r="D386" s="8"/>
      <c r="E386" s="16">
        <f>SUM(E387)</f>
        <v>2</v>
      </c>
    </row>
    <row r="387" spans="1:5" ht="20.25" customHeight="1">
      <c r="A387" s="51" t="s">
        <v>40</v>
      </c>
      <c r="B387" s="47" t="s">
        <v>250</v>
      </c>
      <c r="C387" s="9">
        <v>200</v>
      </c>
      <c r="D387" s="8" t="s">
        <v>29</v>
      </c>
      <c r="E387" s="16">
        <f>SUM('[1]9'!G654)</f>
        <v>2</v>
      </c>
    </row>
    <row r="388" spans="1:5" ht="18.75" customHeight="1">
      <c r="A388" s="33" t="s">
        <v>251</v>
      </c>
      <c r="B388" s="47" t="s">
        <v>250</v>
      </c>
      <c r="C388" s="9">
        <v>800</v>
      </c>
      <c r="D388" s="8"/>
      <c r="E388" s="16">
        <f>SUM(E389)</f>
        <v>1.9000000000000001</v>
      </c>
    </row>
    <row r="389" spans="1:5" ht="21.75" customHeight="1">
      <c r="A389" s="51" t="s">
        <v>40</v>
      </c>
      <c r="B389" s="47" t="s">
        <v>250</v>
      </c>
      <c r="C389" s="9">
        <v>800</v>
      </c>
      <c r="D389" s="8" t="s">
        <v>29</v>
      </c>
      <c r="E389" s="16">
        <f>SUM('[1]9'!G657)</f>
        <v>1.9000000000000001</v>
      </c>
    </row>
    <row r="390" spans="1:5" ht="45">
      <c r="A390" s="23" t="s">
        <v>122</v>
      </c>
      <c r="B390" s="19" t="s">
        <v>123</v>
      </c>
      <c r="C390" s="9"/>
      <c r="D390" s="10"/>
      <c r="E390" s="35">
        <f>E391+E393</f>
        <v>629.6</v>
      </c>
    </row>
    <row r="391" spans="1:5" ht="60">
      <c r="A391" s="20" t="s">
        <v>110</v>
      </c>
      <c r="B391" s="19" t="s">
        <v>123</v>
      </c>
      <c r="C391" s="9">
        <v>100</v>
      </c>
      <c r="D391" s="10"/>
      <c r="E391" s="16">
        <f>E392</f>
        <v>576.6</v>
      </c>
    </row>
    <row r="392" spans="1:5" ht="15">
      <c r="A392" s="12" t="s">
        <v>39</v>
      </c>
      <c r="B392" s="19" t="s">
        <v>123</v>
      </c>
      <c r="C392" s="9">
        <v>100</v>
      </c>
      <c r="D392" s="8" t="s">
        <v>24</v>
      </c>
      <c r="E392" s="16">
        <f>SUM('[1]9'!G562)</f>
        <v>576.6</v>
      </c>
    </row>
    <row r="393" spans="1:5" ht="30">
      <c r="A393" s="12" t="s">
        <v>53</v>
      </c>
      <c r="B393" s="19" t="s">
        <v>123</v>
      </c>
      <c r="C393" s="9">
        <v>200</v>
      </c>
      <c r="D393" s="10"/>
      <c r="E393" s="16">
        <f>E394</f>
        <v>53</v>
      </c>
    </row>
    <row r="394" spans="1:5" ht="22.5" customHeight="1">
      <c r="A394" s="12" t="s">
        <v>39</v>
      </c>
      <c r="B394" s="19" t="s">
        <v>123</v>
      </c>
      <c r="C394" s="9" t="s">
        <v>9</v>
      </c>
      <c r="D394" s="10" t="s">
        <v>24</v>
      </c>
      <c r="E394" s="16">
        <f>SUM('[1]9'!G566)</f>
        <v>53</v>
      </c>
    </row>
    <row r="395" spans="1:5" ht="105">
      <c r="A395" s="30" t="s">
        <v>120</v>
      </c>
      <c r="B395" s="19" t="s">
        <v>121</v>
      </c>
      <c r="C395" s="9"/>
      <c r="D395" s="10"/>
      <c r="E395" s="35">
        <f>E396</f>
        <v>0.7</v>
      </c>
    </row>
    <row r="396" spans="1:5" ht="30">
      <c r="A396" s="12" t="s">
        <v>53</v>
      </c>
      <c r="B396" s="19" t="s">
        <v>121</v>
      </c>
      <c r="C396" s="9">
        <v>200</v>
      </c>
      <c r="D396" s="10"/>
      <c r="E396" s="16">
        <f>E397</f>
        <v>0.7</v>
      </c>
    </row>
    <row r="397" spans="1:5" ht="15">
      <c r="A397" s="12" t="s">
        <v>39</v>
      </c>
      <c r="B397" s="19" t="s">
        <v>121</v>
      </c>
      <c r="C397" s="59">
        <v>200</v>
      </c>
      <c r="D397" s="8" t="s">
        <v>24</v>
      </c>
      <c r="E397" s="16">
        <f>SUM('[1]9'!G571)</f>
        <v>0.7</v>
      </c>
    </row>
    <row r="398" spans="1:5" ht="30">
      <c r="A398" s="32" t="s">
        <v>189</v>
      </c>
      <c r="B398" s="19" t="s">
        <v>193</v>
      </c>
      <c r="C398" s="59"/>
      <c r="D398" s="8"/>
      <c r="E398" s="35">
        <f>E399+E401+E403+E405</f>
        <v>6768</v>
      </c>
    </row>
    <row r="399" spans="1:5" ht="45">
      <c r="A399" s="33" t="s">
        <v>190</v>
      </c>
      <c r="B399" s="19" t="s">
        <v>192</v>
      </c>
      <c r="C399" s="59">
        <v>100</v>
      </c>
      <c r="D399" s="8"/>
      <c r="E399" s="16">
        <f>E400</f>
        <v>6660.6</v>
      </c>
    </row>
    <row r="400" spans="1:5" ht="24" customHeight="1">
      <c r="A400" s="32" t="s">
        <v>194</v>
      </c>
      <c r="B400" s="19" t="s">
        <v>192</v>
      </c>
      <c r="C400" s="59">
        <v>100</v>
      </c>
      <c r="D400" s="8" t="s">
        <v>24</v>
      </c>
      <c r="E400" s="16">
        <f>SUM('[1]9'!G413)</f>
        <v>6660.6</v>
      </c>
    </row>
    <row r="401" spans="1:5" ht="30">
      <c r="A401" s="33" t="s">
        <v>53</v>
      </c>
      <c r="B401" s="19" t="s">
        <v>192</v>
      </c>
      <c r="C401" s="59">
        <v>200</v>
      </c>
      <c r="D401" s="8"/>
      <c r="E401" s="16">
        <f>E402</f>
        <v>100.2</v>
      </c>
    </row>
    <row r="402" spans="1:5" ht="15">
      <c r="A402" s="32" t="s">
        <v>194</v>
      </c>
      <c r="B402" s="19" t="s">
        <v>192</v>
      </c>
      <c r="C402" s="59">
        <v>200</v>
      </c>
      <c r="D402" s="8" t="s">
        <v>24</v>
      </c>
      <c r="E402" s="16">
        <f>SUM('[1]9'!G418)</f>
        <v>100.2</v>
      </c>
    </row>
    <row r="403" spans="1:5" ht="15">
      <c r="A403" s="21" t="s">
        <v>11</v>
      </c>
      <c r="B403" s="19" t="s">
        <v>192</v>
      </c>
      <c r="C403" s="59">
        <v>800</v>
      </c>
      <c r="D403" s="8"/>
      <c r="E403" s="16">
        <f>E404</f>
        <v>1.7</v>
      </c>
    </row>
    <row r="404" spans="1:5" ht="15">
      <c r="A404" s="32" t="s">
        <v>194</v>
      </c>
      <c r="B404" s="19" t="s">
        <v>192</v>
      </c>
      <c r="C404" s="59">
        <v>800</v>
      </c>
      <c r="D404" s="8" t="s">
        <v>24</v>
      </c>
      <c r="E404" s="16">
        <f>SUM('[1]9'!G422)</f>
        <v>1.7</v>
      </c>
    </row>
    <row r="405" spans="1:5" ht="35.25" customHeight="1">
      <c r="A405" s="33" t="s">
        <v>53</v>
      </c>
      <c r="B405" s="19" t="s">
        <v>192</v>
      </c>
      <c r="C405" s="59">
        <v>200</v>
      </c>
      <c r="D405" s="8"/>
      <c r="E405" s="16">
        <f>E406</f>
        <v>5.5</v>
      </c>
    </row>
    <row r="406" spans="1:5" ht="30">
      <c r="A406" s="33" t="s">
        <v>191</v>
      </c>
      <c r="B406" s="19" t="s">
        <v>192</v>
      </c>
      <c r="C406" s="59">
        <v>200</v>
      </c>
      <c r="D406" s="8" t="s">
        <v>17</v>
      </c>
      <c r="E406" s="16">
        <f>SUM('[1]9'!G443)</f>
        <v>5.5</v>
      </c>
    </row>
    <row r="407" spans="1:5" ht="30">
      <c r="A407" s="33" t="s">
        <v>195</v>
      </c>
      <c r="B407" s="34" t="s">
        <v>197</v>
      </c>
      <c r="C407" s="60"/>
      <c r="D407" s="50"/>
      <c r="E407" s="35">
        <f>E408+E410+E412+E414</f>
        <v>3270.1</v>
      </c>
    </row>
    <row r="408" spans="1:5" ht="54.75" customHeight="1">
      <c r="A408" s="33" t="s">
        <v>190</v>
      </c>
      <c r="B408" s="34" t="s">
        <v>196</v>
      </c>
      <c r="C408" s="39" t="s">
        <v>7</v>
      </c>
      <c r="D408" s="8"/>
      <c r="E408" s="16">
        <f>E409</f>
        <v>3164.5</v>
      </c>
    </row>
    <row r="409" spans="1:5" ht="15">
      <c r="A409" s="32" t="s">
        <v>194</v>
      </c>
      <c r="B409" s="34" t="s">
        <v>196</v>
      </c>
      <c r="C409" s="39" t="s">
        <v>7</v>
      </c>
      <c r="D409" s="8" t="s">
        <v>24</v>
      </c>
      <c r="E409" s="16">
        <f>SUM('[1]9'!G577)</f>
        <v>3164.5</v>
      </c>
    </row>
    <row r="410" spans="1:5" ht="30">
      <c r="A410" s="33" t="s">
        <v>53</v>
      </c>
      <c r="B410" s="34" t="s">
        <v>196</v>
      </c>
      <c r="C410" s="39" t="s">
        <v>9</v>
      </c>
      <c r="D410" s="8"/>
      <c r="E410" s="16">
        <f>E411</f>
        <v>53.5</v>
      </c>
    </row>
    <row r="411" spans="1:5" ht="25.5" customHeight="1">
      <c r="A411" s="32" t="s">
        <v>194</v>
      </c>
      <c r="B411" s="34" t="s">
        <v>196</v>
      </c>
      <c r="C411" s="39" t="s">
        <v>9</v>
      </c>
      <c r="D411" s="8" t="s">
        <v>24</v>
      </c>
      <c r="E411" s="16">
        <f>SUM('[1]9'!G581)</f>
        <v>53.5</v>
      </c>
    </row>
    <row r="412" spans="1:5" ht="20.25" customHeight="1">
      <c r="A412" s="21" t="s">
        <v>11</v>
      </c>
      <c r="B412" s="34" t="s">
        <v>196</v>
      </c>
      <c r="C412" s="39" t="s">
        <v>12</v>
      </c>
      <c r="D412" s="8"/>
      <c r="E412" s="16">
        <f>E413</f>
        <v>0.1</v>
      </c>
    </row>
    <row r="413" spans="1:5" ht="21.75" customHeight="1">
      <c r="A413" s="32" t="s">
        <v>194</v>
      </c>
      <c r="B413" s="34" t="s">
        <v>196</v>
      </c>
      <c r="C413" s="39" t="s">
        <v>12</v>
      </c>
      <c r="D413" s="8" t="s">
        <v>24</v>
      </c>
      <c r="E413" s="16">
        <f>SUM('[1]9'!G585)</f>
        <v>0.1</v>
      </c>
    </row>
    <row r="414" spans="1:5" ht="30">
      <c r="A414" s="33" t="s">
        <v>53</v>
      </c>
      <c r="B414" s="34" t="s">
        <v>196</v>
      </c>
      <c r="C414" s="39" t="s">
        <v>9</v>
      </c>
      <c r="D414" s="8"/>
      <c r="E414" s="16">
        <f>E415</f>
        <v>52</v>
      </c>
    </row>
    <row r="415" spans="1:5" ht="35.25" customHeight="1">
      <c r="A415" s="33" t="s">
        <v>191</v>
      </c>
      <c r="B415" s="34" t="s">
        <v>196</v>
      </c>
      <c r="C415" s="39" t="s">
        <v>9</v>
      </c>
      <c r="D415" s="8" t="s">
        <v>17</v>
      </c>
      <c r="E415" s="16">
        <f>SUM('[1]9'!G721)</f>
        <v>52</v>
      </c>
    </row>
    <row r="416" spans="1:5" ht="39" customHeight="1">
      <c r="A416" s="33" t="s">
        <v>201</v>
      </c>
      <c r="B416" s="47" t="s">
        <v>203</v>
      </c>
      <c r="C416" s="39"/>
      <c r="D416" s="50"/>
      <c r="E416" s="35">
        <f>E417</f>
        <v>58.8</v>
      </c>
    </row>
    <row r="417" spans="1:5" ht="34.5" customHeight="1">
      <c r="A417" s="33" t="s">
        <v>53</v>
      </c>
      <c r="B417" s="47" t="s">
        <v>203</v>
      </c>
      <c r="C417" s="39" t="s">
        <v>9</v>
      </c>
      <c r="D417" s="8"/>
      <c r="E417" s="16">
        <f>E418</f>
        <v>58.8</v>
      </c>
    </row>
    <row r="418" spans="1:5" ht="22.5" customHeight="1">
      <c r="A418" s="63" t="s">
        <v>202</v>
      </c>
      <c r="B418" s="47" t="s">
        <v>203</v>
      </c>
      <c r="C418" s="39" t="s">
        <v>9</v>
      </c>
      <c r="D418" s="8" t="s">
        <v>204</v>
      </c>
      <c r="E418" s="16">
        <f>SUM('[1]9'!G662)</f>
        <v>58.8</v>
      </c>
    </row>
    <row r="419" spans="1:5" ht="38.25" customHeight="1">
      <c r="A419" s="38" t="s">
        <v>144</v>
      </c>
      <c r="B419" s="34" t="s">
        <v>145</v>
      </c>
      <c r="C419" s="59"/>
      <c r="D419" s="8"/>
      <c r="E419" s="35">
        <f>SUM(E421)</f>
        <v>3079</v>
      </c>
    </row>
    <row r="420" spans="1:5" ht="45">
      <c r="A420" s="7" t="s">
        <v>124</v>
      </c>
      <c r="B420" s="19" t="s">
        <v>125</v>
      </c>
      <c r="C420" s="9"/>
      <c r="D420" s="10"/>
      <c r="E420" s="16">
        <f>E421</f>
        <v>3079</v>
      </c>
    </row>
    <row r="421" spans="1:5" ht="23.25" customHeight="1">
      <c r="A421" s="12" t="s">
        <v>14</v>
      </c>
      <c r="B421" s="19" t="s">
        <v>125</v>
      </c>
      <c r="C421" s="9">
        <v>300</v>
      </c>
      <c r="D421" s="10"/>
      <c r="E421" s="16">
        <f>E422</f>
        <v>3079</v>
      </c>
    </row>
    <row r="422" spans="1:5" ht="15">
      <c r="A422" s="12" t="s">
        <v>46</v>
      </c>
      <c r="B422" s="19" t="s">
        <v>125</v>
      </c>
      <c r="C422" s="59">
        <v>300</v>
      </c>
      <c r="D422" s="8" t="s">
        <v>21</v>
      </c>
      <c r="E422" s="16">
        <f>SUM('[1]9'!G749)</f>
        <v>3079</v>
      </c>
    </row>
    <row r="423" spans="1:5" ht="34.5" customHeight="1">
      <c r="A423" s="23" t="s">
        <v>206</v>
      </c>
      <c r="B423" s="19" t="s">
        <v>130</v>
      </c>
      <c r="C423" s="9"/>
      <c r="D423" s="10"/>
      <c r="E423" s="35">
        <f>E424+E426+E428</f>
        <v>2028.1</v>
      </c>
    </row>
    <row r="424" spans="1:5" ht="68.25" customHeight="1">
      <c r="A424" s="20" t="s">
        <v>110</v>
      </c>
      <c r="B424" s="19" t="s">
        <v>130</v>
      </c>
      <c r="C424" s="9">
        <v>100</v>
      </c>
      <c r="D424" s="10"/>
      <c r="E424" s="16">
        <f>E425</f>
        <v>1288.9</v>
      </c>
    </row>
    <row r="425" spans="1:5" ht="24.75" customHeight="1">
      <c r="A425" s="12" t="s">
        <v>51</v>
      </c>
      <c r="B425" s="19" t="s">
        <v>130</v>
      </c>
      <c r="C425" s="9">
        <v>100</v>
      </c>
      <c r="D425" s="10" t="s">
        <v>28</v>
      </c>
      <c r="E425" s="16">
        <f>SUM('[1]9'!G792)</f>
        <v>1288.9</v>
      </c>
    </row>
    <row r="426" spans="1:5" ht="34.5" customHeight="1">
      <c r="A426" s="12" t="s">
        <v>53</v>
      </c>
      <c r="B426" s="19" t="s">
        <v>130</v>
      </c>
      <c r="C426" s="9" t="s">
        <v>9</v>
      </c>
      <c r="D426" s="10"/>
      <c r="E426" s="16">
        <f>E427</f>
        <v>739.1</v>
      </c>
    </row>
    <row r="427" spans="1:5" ht="19.5" customHeight="1">
      <c r="A427" s="12" t="s">
        <v>51</v>
      </c>
      <c r="B427" s="19" t="s">
        <v>130</v>
      </c>
      <c r="C427" s="9" t="s">
        <v>9</v>
      </c>
      <c r="D427" s="10" t="s">
        <v>28</v>
      </c>
      <c r="E427" s="16">
        <f>SUM('[1]9'!G796)</f>
        <v>739.1</v>
      </c>
    </row>
    <row r="428" spans="1:5" ht="20.25" customHeight="1">
      <c r="A428" s="21" t="s">
        <v>11</v>
      </c>
      <c r="B428" s="19" t="s">
        <v>130</v>
      </c>
      <c r="C428" s="9">
        <v>800</v>
      </c>
      <c r="D428" s="10"/>
      <c r="E428" s="16">
        <f>SUM(E429)</f>
        <v>0.1</v>
      </c>
    </row>
    <row r="429" spans="1:5" ht="18.75" customHeight="1">
      <c r="A429" s="12" t="s">
        <v>51</v>
      </c>
      <c r="B429" s="19" t="s">
        <v>130</v>
      </c>
      <c r="C429" s="9">
        <v>800</v>
      </c>
      <c r="D429" s="10" t="s">
        <v>28</v>
      </c>
      <c r="E429" s="16">
        <f>SUM('[1]9'!G800)</f>
        <v>0.1</v>
      </c>
    </row>
  </sheetData>
  <sheetProtection/>
  <mergeCells count="4">
    <mergeCell ref="B1:E1"/>
    <mergeCell ref="B3:E3"/>
    <mergeCell ref="A5:E5"/>
    <mergeCell ref="D6:E6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duma</cp:lastModifiedBy>
  <cp:lastPrinted>2018-07-02T08:06:14Z</cp:lastPrinted>
  <dcterms:created xsi:type="dcterms:W3CDTF">2014-10-18T01:58:08Z</dcterms:created>
  <dcterms:modified xsi:type="dcterms:W3CDTF">2018-08-03T03:28:13Z</dcterms:modified>
  <cp:category/>
  <cp:version/>
  <cp:contentType/>
  <cp:contentStatus/>
</cp:coreProperties>
</file>