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7" sheetId="1" r:id="rId1"/>
  </sheets>
  <externalReferences>
    <externalReference r:id="rId4"/>
  </externalReferences>
  <definedNames>
    <definedName name="_xlnm.Print_Area" localSheetId="0">'7'!$A$1:$E$456</definedName>
  </definedNames>
  <calcPr fullCalcOnLoad="1"/>
</workbook>
</file>

<file path=xl/sharedStrings.xml><?xml version="1.0" encoding="utf-8"?>
<sst xmlns="http://schemas.openxmlformats.org/spreadsheetml/2006/main" count="1116" uniqueCount="308">
  <si>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</si>
  <si>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</si>
  <si>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</si>
  <si>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</si>
  <si>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</si>
  <si>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</si>
  <si>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</si>
  <si>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</si>
  <si>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</si>
  <si>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</si>
  <si>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</si>
  <si>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</si>
  <si>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</si>
  <si>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</si>
  <si>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</si>
  <si>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</si>
  <si>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</si>
  <si>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</si>
  <si>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</si>
  <si>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</si>
  <si>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</si>
  <si>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</si>
  <si>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</si>
  <si>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</si>
  <si>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</si>
  <si>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</si>
  <si>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</si>
  <si>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</si>
  <si>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</si>
  <si>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</si>
  <si>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</si>
  <si>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</si>
  <si>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</si>
  <si>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</si>
  <si>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</si>
  <si>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</si>
  <si>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</si>
  <si>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</si>
  <si>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</si>
  <si>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</si>
  <si>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</si>
  <si>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</si>
  <si>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</si>
  <si>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</si>
  <si>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</si>
  <si>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</si>
  <si>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</si>
  <si>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</si>
  <si>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</si>
  <si>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</si>
  <si>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</si>
  <si>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</si>
  <si>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</si>
  <si>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</si>
  <si>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</si>
  <si>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</si>
  <si>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</si>
  <si>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</si>
  <si>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</si>
  <si>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</si>
  <si>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</si>
  <si>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</si>
  <si>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</si>
  <si>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</si>
  <si>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</si>
  <si>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</si>
  <si>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</si>
  <si>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</si>
  <si>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</si>
  <si>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</si>
  <si>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</si>
  <si>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</si>
  <si>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</si>
  <si>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</si>
  <si>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</si>
  <si>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</si>
  <si>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</si>
  <si>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</si>
  <si>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</si>
  <si>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</si>
  <si>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</si>
  <si>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4330000000</t>
  </si>
  <si>
    <t>4330100000</t>
  </si>
  <si>
    <t>4330142399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</si>
  <si>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</si>
  <si>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</si>
  <si>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</si>
  <si>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</si>
  <si>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</si>
  <si>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</si>
  <si>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</si>
  <si>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</si>
  <si>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</si>
  <si>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</si>
  <si>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</si>
  <si>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</si>
  <si>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</si>
  <si>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</si>
  <si>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</si>
  <si>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</si>
  <si>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</si>
  <si>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</si>
  <si>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</si>
  <si>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</si>
  <si>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</si>
  <si>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</si>
  <si>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</si>
  <si>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</si>
  <si>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</si>
  <si>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</si>
  <si>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</si>
  <si>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</si>
  <si>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</si>
  <si>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</si>
  <si>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</si>
  <si>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</si>
  <si>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</si>
  <si>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</si>
  <si>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</si>
  <si>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</si>
  <si>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</si>
  <si>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</si>
  <si>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</si>
  <si>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</si>
  <si>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</si>
  <si>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</si>
  <si>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</si>
  <si>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</si>
  <si>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</si>
  <si>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</si>
  <si>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</si>
  <si>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</si>
  <si>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</si>
  <si>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</si>
  <si>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</si>
  <si>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</si>
  <si>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</si>
  <si>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</si>
  <si>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</si>
  <si>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</si>
  <si>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</si>
  <si>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</si>
  <si>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Муниципальная программа "Развитие образования в Балаганском районе на 2017-2020 годы"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</si>
  <si>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</si>
  <si>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</si>
  <si>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</si>
  <si>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</si>
  <si>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</si>
  <si>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</si>
  <si>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</si>
  <si>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</si>
  <si>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</si>
  <si>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</si>
  <si>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</si>
  <si>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</si>
  <si>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</si>
  <si>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</si>
  <si>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</si>
  <si>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</si>
  <si>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</si>
  <si>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</si>
  <si>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</si>
  <si>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</si>
  <si>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</si>
  <si>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</si>
  <si>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</si>
  <si>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</si>
  <si>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</si>
  <si>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</si>
  <si>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</si>
  <si>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</si>
  <si>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</si>
  <si>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</si>
  <si>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</si>
  <si>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</si>
  <si>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</si>
  <si>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</si>
  <si>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</si>
  <si>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</si>
  <si>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</si>
  <si>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</si>
  <si>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</si>
  <si>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</si>
  <si>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</si>
  <si>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</si>
  <si>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</si>
  <si>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</si>
  <si>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</si>
  <si>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</si>
  <si>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</si>
  <si>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</si>
  <si>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</si>
  <si>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</si>
  <si>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</si>
  <si>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</si>
  <si>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</si>
  <si>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</si>
  <si>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</si>
  <si>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</si>
  <si>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</si>
  <si>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</si>
  <si>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</si>
  <si>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</si>
  <si>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</si>
  <si>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</si>
  <si>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</si>
  <si>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</si>
  <si>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</si>
  <si>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</si>
  <si>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</si>
  <si>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</si>
  <si>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</si>
  <si>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Закупка товаров, работ и услуг для государственных (муниципальных) нужд</t>
  </si>
  <si>
    <t xml:space="preserve">Дополнительное образование 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</si>
  <si>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</si>
  <si>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</si>
  <si>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</si>
  <si>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4361521601</t>
  </si>
  <si>
    <t>Подпрограмма 4 "Профилактика туберкулеза в муниципальном образовании Балаганский район на 2018-2020 годы"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</si>
  <si>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</si>
  <si>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</si>
  <si>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</si>
  <si>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</si>
  <si>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Капитальные вложения в объекты государственной (муниципальной)собственности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</si>
  <si>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от 25.12.2017 года №12/1-рд</t>
  </si>
  <si>
    <t>тыс. рублей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</si>
  <si>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</si>
  <si>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</si>
  <si>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</si>
  <si>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</si>
  <si>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</si>
  <si>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Реализация мероприятий перечня проектов народных инициатив</t>
  </si>
  <si>
    <t>43101S2370</t>
  </si>
  <si>
    <t>43201S2370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</si>
  <si>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</si>
  <si>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</si>
  <si>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</si>
  <si>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</si>
  <si>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43600S2610</t>
  </si>
  <si>
    <t>Софинансирование капитальных вложений в объекты муниципальной собственности в сфере образования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</si>
  <si>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</si>
  <si>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</si>
  <si>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Муниципальная программа "Развитие культуры и искусства в Балаганском районе на 2017-2020годы" 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</si>
  <si>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</si>
  <si>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</si>
  <si>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аппарата Думы  муниципального образования Балаганский район</t>
  </si>
  <si>
    <t>9110420190</t>
  </si>
  <si>
    <t>Уплата налогов, сборов и иных платежей</t>
  </si>
  <si>
    <t xml:space="preserve">Основное мероприятие: "Обеспечение сохранности и доступности музейных фондов" </t>
  </si>
  <si>
    <t>Основное мероприятие: "Организация предоставления дополнительного образования детей"</t>
  </si>
  <si>
    <t xml:space="preserve">Мероприятие: "Обеспечение деятельности аппарата Управления образования" 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</si>
  <si>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</si>
  <si>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финансовых,  налоговых   таможенных органов и органов финансового  (финансово -бюджетного ) надзора </t>
  </si>
  <si>
    <t>Подпрограмма 1 "Библиотечное дело в муниципальном образовании Балаганский район на 2017-2020 годы"</t>
  </si>
  <si>
    <t xml:space="preserve">Подпрограмма 2 "Музейное дело в муниципальном образовании Балаганский район на 2017-2020 годы" 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</si>
  <si>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</si>
  <si>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</si>
  <si>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</si>
  <si>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 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</si>
  <si>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</si>
  <si>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</si>
  <si>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</si>
  <si>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</si>
  <si>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 xml:space="preserve">Мероприятие: "Обеспечение деятельности МКУ Методический  центр управления образования"
</t>
  </si>
  <si>
    <t>9110501001</t>
  </si>
  <si>
    <t>0107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</si>
  <si>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</si>
  <si>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</si>
  <si>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</si>
  <si>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</si>
  <si>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Основное мероприятие: "Обеспечение деятельности аппарата Управление культуры" </t>
  </si>
  <si>
    <t>Основное мероприятие: "Организация и обеспечение общедоступного и бесплатного дошкольного образования деятельности"</t>
  </si>
  <si>
    <t xml:space="preserve">Основное мероприятие: "Укрепление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</si>
  <si>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муниципальное казенное учреждение  Управление образования муниципального образования  Балаганский район"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</si>
  <si>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</si>
  <si>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Муниципальная программа "Молодёжь Балаганского района 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</si>
  <si>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</si>
  <si>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 xml:space="preserve">Муниципальные программы "Противодействие коррупции в муниципальном образовании Балаганский район на 2018-2020 годы" муниципальной программы "Безопасность Балаганского района" 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</si>
  <si>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</si>
  <si>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</si>
  <si>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</si>
  <si>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</si>
  <si>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расходов Управление сельского хозяйства Балаганского района</t>
  </si>
  <si>
    <t>4361500000</t>
  </si>
  <si>
    <t>4361579507</t>
  </si>
  <si>
    <t>4361572320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</si>
  <si>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</si>
  <si>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 xml:space="preserve">Другие вопросы в области культуры и кинематографии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</si>
  <si>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</si>
  <si>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4361572680</t>
  </si>
  <si>
    <t>43615S2680</t>
  </si>
  <si>
    <t>43600S2850</t>
  </si>
  <si>
    <t>Выравнивание обеспеченности муниципальных районов на реализацию ими отдельных расходных обязательств</t>
  </si>
  <si>
    <t>4210172340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</si>
  <si>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</si>
  <si>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4310172340</t>
  </si>
  <si>
    <t>4320172340</t>
  </si>
  <si>
    <t>4330172340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</si>
  <si>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</si>
  <si>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</si>
  <si>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</si>
  <si>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9110473160</t>
  </si>
  <si>
    <t>Подпрограмма 3 "Культурный досуг населения в муниципальном образовании Балаганский район на 2017-2020 годы""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</si>
  <si>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</si>
  <si>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43201S2340</t>
  </si>
  <si>
    <t>Автоматизация процессов учета в муниципальном образовании Балаганский район</t>
  </si>
  <si>
    <t>4361579503</t>
  </si>
  <si>
    <t>Приложение 3                                      к решению Думы Балаганского района        "О внесении изменений в решение          Думы Балаганского района                   "О бюджете муниципального образования Балаганский район на 2018 год и на      плановый период 2019 и 2020 годов"                          от 17.12.2018 года № 10/2-рд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</si>
</sst>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 readingOrder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5" applyNumberFormat="1" applyFont="1" applyFill="1" applyBorder="1" applyAlignment="1" applyProtection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right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32" borderId="10" xfId="0" applyNumberFormat="1" applyFont="1" applyFill="1" applyBorder="1" applyAlignment="1">
      <alignment horizontal="left" wrapText="1"/>
    </xf>
    <xf numFmtId="173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 readingOrder="1"/>
    </xf>
    <xf numFmtId="0" fontId="4" fillId="32" borderId="13" xfId="0" applyNumberFormat="1" applyFont="1" applyFill="1" applyBorder="1" applyAlignment="1" applyProtection="1">
      <alignment horizontal="left" vertical="top" wrapText="1"/>
      <protection/>
    </xf>
    <xf numFmtId="0" fontId="4" fillId="32" borderId="14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readingOrder="1"/>
    </xf>
    <xf numFmtId="0" fontId="3" fillId="0" borderId="1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x\&#1086;&#1073;&#1097;&#1080;&#1081;%20&#1076;&#1086;&#1089;&#1090;&#1091;&#1087;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3412</v>
          </cell>
        </row>
        <row r="23">
          <cell r="G23">
            <v>686.4</v>
          </cell>
        </row>
        <row r="27">
          <cell r="G27">
            <v>28.900000000000002</v>
          </cell>
        </row>
        <row r="35">
          <cell r="G35">
            <v>241.7</v>
          </cell>
        </row>
        <row r="39">
          <cell r="G39">
            <v>18.3</v>
          </cell>
        </row>
        <row r="46">
          <cell r="G46">
            <v>7</v>
          </cell>
        </row>
        <row r="50">
          <cell r="G50">
            <v>1.8</v>
          </cell>
        </row>
        <row r="55">
          <cell r="G55">
            <v>10</v>
          </cell>
        </row>
        <row r="63">
          <cell r="G63">
            <v>1</v>
          </cell>
        </row>
        <row r="67">
          <cell r="G67">
            <v>2</v>
          </cell>
        </row>
        <row r="75">
          <cell r="G75">
            <v>13192.7</v>
          </cell>
        </row>
        <row r="79">
          <cell r="G79">
            <v>583</v>
          </cell>
        </row>
        <row r="82">
          <cell r="G82">
            <v>34.3</v>
          </cell>
        </row>
        <row r="85">
          <cell r="G85">
            <v>34.3</v>
          </cell>
        </row>
        <row r="86">
          <cell r="G86">
            <v>3.8</v>
          </cell>
        </row>
        <row r="87">
          <cell r="G87">
            <v>3.8</v>
          </cell>
        </row>
        <row r="89">
          <cell r="G89">
            <v>676.1</v>
          </cell>
        </row>
        <row r="93">
          <cell r="G93">
            <v>75.1</v>
          </cell>
        </row>
        <row r="96">
          <cell r="G96">
            <v>1053.6</v>
          </cell>
        </row>
        <row r="101">
          <cell r="G101">
            <v>2253.5</v>
          </cell>
        </row>
        <row r="106">
          <cell r="G106">
            <v>22.3</v>
          </cell>
        </row>
        <row r="111">
          <cell r="G111">
            <v>13201.7</v>
          </cell>
        </row>
        <row r="117">
          <cell r="G117">
            <v>85</v>
          </cell>
        </row>
        <row r="121">
          <cell r="G121">
            <v>20</v>
          </cell>
        </row>
        <row r="124">
          <cell r="G124">
            <v>525</v>
          </cell>
        </row>
        <row r="135">
          <cell r="G135">
            <v>1398.8000000000002</v>
          </cell>
        </row>
        <row r="140">
          <cell r="G140">
            <v>312</v>
          </cell>
        </row>
        <row r="144">
          <cell r="G144">
            <v>0.2</v>
          </cell>
        </row>
        <row r="150">
          <cell r="G150">
            <v>25</v>
          </cell>
        </row>
        <row r="157">
          <cell r="G157">
            <v>149.9</v>
          </cell>
        </row>
        <row r="160">
          <cell r="G160">
            <v>200</v>
          </cell>
        </row>
        <row r="164">
          <cell r="G164">
            <v>50</v>
          </cell>
        </row>
        <row r="167">
          <cell r="G167">
            <v>50</v>
          </cell>
        </row>
        <row r="171">
          <cell r="G171">
            <v>281.8</v>
          </cell>
        </row>
        <row r="174">
          <cell r="G174">
            <v>32.4</v>
          </cell>
        </row>
        <row r="184">
          <cell r="G184">
            <v>67.5</v>
          </cell>
        </row>
        <row r="187">
          <cell r="G187">
            <v>10206.800000000001</v>
          </cell>
        </row>
        <row r="191">
          <cell r="G191">
            <v>224.20000000000002</v>
          </cell>
        </row>
        <row r="197">
          <cell r="G197">
            <v>3065.8999999999996</v>
          </cell>
        </row>
        <row r="202">
          <cell r="G202">
            <v>46919.9</v>
          </cell>
        </row>
        <row r="206">
          <cell r="G206">
            <v>216.5</v>
          </cell>
        </row>
        <row r="210">
          <cell r="G210">
            <v>2151</v>
          </cell>
        </row>
        <row r="216">
          <cell r="G216">
            <v>170</v>
          </cell>
        </row>
        <row r="223">
          <cell r="G223">
            <v>19394</v>
          </cell>
        </row>
        <row r="227">
          <cell r="G227">
            <v>3894.9</v>
          </cell>
        </row>
        <row r="231">
          <cell r="G231">
            <v>81.3</v>
          </cell>
        </row>
        <row r="235">
          <cell r="G235">
            <v>142437.4</v>
          </cell>
        </row>
        <row r="239">
          <cell r="G239">
            <v>295</v>
          </cell>
        </row>
        <row r="245">
          <cell r="G245">
            <v>450</v>
          </cell>
        </row>
        <row r="249">
          <cell r="G249">
            <v>1500</v>
          </cell>
        </row>
        <row r="253">
          <cell r="G253">
            <v>36.4</v>
          </cell>
        </row>
        <row r="257">
          <cell r="G257">
            <v>64.9</v>
          </cell>
        </row>
        <row r="263">
          <cell r="G263">
            <v>8585.1</v>
          </cell>
        </row>
        <row r="267">
          <cell r="G267">
            <v>186.6</v>
          </cell>
        </row>
        <row r="271">
          <cell r="G271">
            <v>576.1</v>
          </cell>
        </row>
        <row r="277">
          <cell r="G277">
            <v>340</v>
          </cell>
        </row>
        <row r="284">
          <cell r="G284">
            <v>109</v>
          </cell>
        </row>
        <row r="288">
          <cell r="G288">
            <v>6.8</v>
          </cell>
        </row>
        <row r="293">
          <cell r="G293">
            <v>161.7</v>
          </cell>
        </row>
        <row r="297">
          <cell r="G297">
            <v>6.9</v>
          </cell>
        </row>
        <row r="301">
          <cell r="G301">
            <v>2</v>
          </cell>
        </row>
        <row r="308">
          <cell r="G308">
            <v>604.3</v>
          </cell>
        </row>
        <row r="312">
          <cell r="G312">
            <v>45.5</v>
          </cell>
        </row>
        <row r="315">
          <cell r="G315">
            <v>392.79999999999995</v>
          </cell>
        </row>
        <row r="329">
          <cell r="G329">
            <v>2231.4</v>
          </cell>
        </row>
        <row r="334">
          <cell r="G334">
            <v>953.1999999999999</v>
          </cell>
        </row>
        <row r="338">
          <cell r="G338">
            <v>13.3</v>
          </cell>
        </row>
        <row r="341">
          <cell r="G341">
            <v>209.9</v>
          </cell>
        </row>
        <row r="345">
          <cell r="G345">
            <v>3070.8</v>
          </cell>
        </row>
        <row r="350">
          <cell r="G350">
            <v>57.3</v>
          </cell>
        </row>
        <row r="354">
          <cell r="G354">
            <v>1</v>
          </cell>
        </row>
        <row r="359">
          <cell r="G359">
            <v>680</v>
          </cell>
        </row>
        <row r="367">
          <cell r="G367">
            <v>472</v>
          </cell>
        </row>
        <row r="370">
          <cell r="G370">
            <v>498.8</v>
          </cell>
        </row>
        <row r="375">
          <cell r="G375">
            <v>0.5</v>
          </cell>
        </row>
        <row r="378">
          <cell r="G378">
            <v>3.9</v>
          </cell>
        </row>
        <row r="382">
          <cell r="G382">
            <v>73.6</v>
          </cell>
        </row>
        <row r="385">
          <cell r="G385">
            <v>26.4</v>
          </cell>
        </row>
        <row r="390">
          <cell r="G390">
            <v>506.4</v>
          </cell>
        </row>
        <row r="393">
          <cell r="G393">
            <v>961.7</v>
          </cell>
        </row>
        <row r="397">
          <cell r="G397">
            <v>498</v>
          </cell>
        </row>
        <row r="400">
          <cell r="G400">
            <v>4121.2</v>
          </cell>
        </row>
        <row r="404">
          <cell r="G404">
            <v>145</v>
          </cell>
        </row>
        <row r="411">
          <cell r="G411">
            <v>7318.3</v>
          </cell>
        </row>
        <row r="418">
          <cell r="G418">
            <v>550</v>
          </cell>
        </row>
        <row r="433">
          <cell r="G433">
            <v>8258.3</v>
          </cell>
        </row>
        <row r="438">
          <cell r="G438">
            <v>1843.4</v>
          </cell>
        </row>
        <row r="442">
          <cell r="G442">
            <v>1.5</v>
          </cell>
        </row>
        <row r="446">
          <cell r="G446">
            <v>472</v>
          </cell>
        </row>
        <row r="451">
          <cell r="G451">
            <v>120</v>
          </cell>
        </row>
        <row r="456">
          <cell r="G456">
            <v>54.2</v>
          </cell>
        </row>
        <row r="463">
          <cell r="G463">
            <v>7457.6</v>
          </cell>
        </row>
        <row r="468">
          <cell r="G468">
            <v>261.9</v>
          </cell>
        </row>
        <row r="472">
          <cell r="G472">
            <v>0.3</v>
          </cell>
        </row>
        <row r="477">
          <cell r="G477">
            <v>350</v>
          </cell>
        </row>
        <row r="481">
          <cell r="G481">
            <v>196.5</v>
          </cell>
        </row>
        <row r="490">
          <cell r="G490">
            <v>36.7</v>
          </cell>
        </row>
        <row r="494">
          <cell r="G494">
            <v>26.6</v>
          </cell>
        </row>
        <row r="498">
          <cell r="G498">
            <v>2</v>
          </cell>
        </row>
        <row r="506">
          <cell r="G506">
            <v>7902.4</v>
          </cell>
        </row>
        <row r="510">
          <cell r="G510">
            <v>25674.4</v>
          </cell>
        </row>
        <row r="516">
          <cell r="G516">
            <v>259.4</v>
          </cell>
        </row>
        <row r="523">
          <cell r="G523">
            <v>2015.9</v>
          </cell>
        </row>
        <row r="531">
          <cell r="G531">
            <v>20136.5</v>
          </cell>
        </row>
        <row r="536">
          <cell r="G536">
            <v>4702</v>
          </cell>
        </row>
        <row r="540">
          <cell r="G540">
            <v>78</v>
          </cell>
        </row>
        <row r="548">
          <cell r="G548">
            <v>420</v>
          </cell>
        </row>
        <row r="552">
          <cell r="G552">
            <v>100</v>
          </cell>
        </row>
        <row r="556">
          <cell r="G556">
            <v>11.7</v>
          </cell>
        </row>
        <row r="563">
          <cell r="G563">
            <v>22.5</v>
          </cell>
        </row>
        <row r="568">
          <cell r="G568">
            <v>135.2</v>
          </cell>
        </row>
        <row r="569">
          <cell r="G569">
            <v>135.2</v>
          </cell>
        </row>
        <row r="574">
          <cell r="G574">
            <v>1986.3</v>
          </cell>
        </row>
        <row r="580">
          <cell r="G580">
            <v>343.5</v>
          </cell>
        </row>
        <row r="584">
          <cell r="G584">
            <v>4</v>
          </cell>
        </row>
        <row r="587">
          <cell r="G587">
            <v>90.19999999999999</v>
          </cell>
        </row>
        <row r="594">
          <cell r="G594">
            <v>455.9</v>
          </cell>
        </row>
        <row r="599">
          <cell r="G599">
            <v>94.80000000000001</v>
          </cell>
        </row>
        <row r="605">
          <cell r="G605">
            <v>576.6</v>
          </cell>
        </row>
        <row r="608">
          <cell r="G608">
            <v>53</v>
          </cell>
        </row>
        <row r="613">
          <cell r="G613">
            <v>576.6</v>
          </cell>
        </row>
        <row r="617">
          <cell r="G617">
            <v>53</v>
          </cell>
        </row>
        <row r="622">
          <cell r="G622">
            <v>0.7</v>
          </cell>
        </row>
        <row r="626">
          <cell r="G626">
            <v>12.9</v>
          </cell>
        </row>
        <row r="630">
          <cell r="G630">
            <v>1</v>
          </cell>
        </row>
        <row r="635">
          <cell r="G635">
            <v>3417</v>
          </cell>
        </row>
        <row r="640">
          <cell r="G640">
            <v>71.4</v>
          </cell>
        </row>
        <row r="644">
          <cell r="G644">
            <v>0.6</v>
          </cell>
        </row>
        <row r="650">
          <cell r="G650">
            <v>51</v>
          </cell>
        </row>
        <row r="653">
          <cell r="G653">
            <v>160</v>
          </cell>
        </row>
        <row r="658">
          <cell r="G658">
            <v>1045.5</v>
          </cell>
        </row>
        <row r="663">
          <cell r="G663">
            <v>7.2</v>
          </cell>
        </row>
        <row r="667">
          <cell r="G667">
            <v>1433.8</v>
          </cell>
        </row>
        <row r="673">
          <cell r="G673">
            <v>1913.9</v>
          </cell>
        </row>
        <row r="677">
          <cell r="G677">
            <v>3424.6</v>
          </cell>
        </row>
        <row r="682">
          <cell r="G682">
            <v>70</v>
          </cell>
        </row>
        <row r="687">
          <cell r="G687">
            <v>471.40000000000003</v>
          </cell>
        </row>
        <row r="696">
          <cell r="G696">
            <v>85</v>
          </cell>
        </row>
        <row r="704">
          <cell r="G704">
            <v>180</v>
          </cell>
        </row>
        <row r="708">
          <cell r="G708">
            <v>2</v>
          </cell>
        </row>
        <row r="711">
          <cell r="G711">
            <v>1.9000000000000001</v>
          </cell>
        </row>
        <row r="717">
          <cell r="G717">
            <v>58.8</v>
          </cell>
        </row>
        <row r="722">
          <cell r="G722">
            <v>9</v>
          </cell>
        </row>
        <row r="728">
          <cell r="G728">
            <v>3380.1</v>
          </cell>
        </row>
        <row r="739">
          <cell r="G739">
            <v>1098</v>
          </cell>
        </row>
        <row r="746">
          <cell r="G746">
            <v>43361.8</v>
          </cell>
        </row>
        <row r="751">
          <cell r="G751">
            <v>549.5</v>
          </cell>
        </row>
        <row r="756">
          <cell r="G756">
            <v>1777.1</v>
          </cell>
        </row>
        <row r="760">
          <cell r="G760">
            <v>93.6</v>
          </cell>
        </row>
        <row r="766">
          <cell r="G766">
            <v>28.4</v>
          </cell>
        </row>
        <row r="770">
          <cell r="G770">
            <v>19.9</v>
          </cell>
        </row>
        <row r="774">
          <cell r="G774">
            <v>52</v>
          </cell>
        </row>
        <row r="778">
          <cell r="G778">
            <v>8</v>
          </cell>
        </row>
        <row r="785">
          <cell r="G785">
            <v>18</v>
          </cell>
        </row>
        <row r="789">
          <cell r="G789">
            <v>190</v>
          </cell>
        </row>
        <row r="793">
          <cell r="G793">
            <v>120.5</v>
          </cell>
        </row>
        <row r="797">
          <cell r="G797">
            <v>7</v>
          </cell>
        </row>
        <row r="805">
          <cell r="G805">
            <v>3079</v>
          </cell>
        </row>
        <row r="811">
          <cell r="G811">
            <v>276.3</v>
          </cell>
        </row>
        <row r="814">
          <cell r="G814">
            <v>4.9</v>
          </cell>
        </row>
        <row r="820">
          <cell r="G820">
            <v>288.3</v>
          </cell>
        </row>
        <row r="824">
          <cell r="G824">
            <v>14.399999999999999</v>
          </cell>
        </row>
        <row r="827">
          <cell r="G827">
            <v>7.1</v>
          </cell>
        </row>
        <row r="829">
          <cell r="G829">
            <v>577.5</v>
          </cell>
        </row>
        <row r="831">
          <cell r="G831">
            <v>442.8</v>
          </cell>
        </row>
        <row r="834">
          <cell r="G834">
            <v>56.699999999999996</v>
          </cell>
        </row>
        <row r="841">
          <cell r="G841">
            <v>367.2</v>
          </cell>
        </row>
        <row r="848">
          <cell r="G848">
            <v>1407.8</v>
          </cell>
        </row>
        <row r="852">
          <cell r="G852">
            <v>1206.1000000000001</v>
          </cell>
        </row>
        <row r="856">
          <cell r="G856">
            <v>0.1</v>
          </cell>
        </row>
        <row r="860">
          <cell r="G860">
            <v>75</v>
          </cell>
        </row>
        <row r="865">
          <cell r="G865">
            <v>1.8</v>
          </cell>
        </row>
        <row r="874">
          <cell r="G874">
            <v>35</v>
          </cell>
        </row>
        <row r="878">
          <cell r="G878">
            <v>573.5</v>
          </cell>
        </row>
        <row r="882">
          <cell r="G882">
            <v>0.9</v>
          </cell>
        </row>
        <row r="885">
          <cell r="G885">
            <v>0</v>
          </cell>
        </row>
        <row r="894">
          <cell r="G894">
            <v>2446.1000000000004</v>
          </cell>
        </row>
        <row r="899">
          <cell r="G899">
            <v>57.800000000000004</v>
          </cell>
        </row>
        <row r="903">
          <cell r="G903">
            <v>0</v>
          </cell>
        </row>
        <row r="908">
          <cell r="G908">
            <v>220</v>
          </cell>
        </row>
        <row r="916">
          <cell r="G9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2:5" ht="126.75" customHeight="1">
      <c r="B1" s="70" t="s">
        <v>307</v>
      </c>
      <c r="C1" s="70"/>
      <c r="D1" s="70"/>
      <c r="E1" s="70"/>
    </row>
    <row r="2" ht="16.5" customHeight="1"/>
    <row r="3" spans="1:7" ht="90.75" customHeight="1">
      <c r="A3" s="2"/>
      <c r="B3" s="70" t="s">
        <v>224</v>
      </c>
      <c r="C3" s="70"/>
      <c r="D3" s="70"/>
      <c r="E3" s="70"/>
      <c r="F3" s="26"/>
      <c r="G3" s="24"/>
    </row>
    <row r="4" spans="1:7" ht="15.75">
      <c r="A4" s="2"/>
      <c r="C4" s="61"/>
      <c r="D4" s="26"/>
      <c r="E4" s="26"/>
      <c r="F4" s="26"/>
      <c r="G4" s="25"/>
    </row>
    <row r="5" spans="1:5" ht="56.25" customHeight="1">
      <c r="A5" s="71" t="s">
        <v>156</v>
      </c>
      <c r="B5" s="72"/>
      <c r="C5" s="72"/>
      <c r="D5" s="72"/>
      <c r="E5" s="72"/>
    </row>
    <row r="6" spans="1:5" ht="18.75" customHeight="1">
      <c r="A6" s="6" t="s">
        <v>0</v>
      </c>
      <c r="B6" s="6" t="s">
        <v>0</v>
      </c>
      <c r="C6" s="6" t="s">
        <v>0</v>
      </c>
      <c r="D6" s="73" t="s">
        <v>225</v>
      </c>
      <c r="E6" s="73"/>
    </row>
    <row r="7" spans="1:5" ht="15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</row>
    <row r="8" spans="1:5" ht="15">
      <c r="A8" s="12" t="s">
        <v>53</v>
      </c>
      <c r="B8" s="10"/>
      <c r="C8" s="9"/>
      <c r="D8" s="10"/>
      <c r="E8" s="36">
        <f>E9+E63+E154+E317</f>
        <v>461969.39999999997</v>
      </c>
    </row>
    <row r="9" spans="1:5" ht="30">
      <c r="A9" s="23" t="s">
        <v>242</v>
      </c>
      <c r="B9" s="10" t="s">
        <v>54</v>
      </c>
      <c r="C9" s="9"/>
      <c r="D9" s="10"/>
      <c r="E9" s="11">
        <f>E10+E27+E37+E45+E53</f>
        <v>37114.2</v>
      </c>
    </row>
    <row r="10" spans="1:5" ht="29.25" customHeight="1">
      <c r="A10" s="23" t="s">
        <v>253</v>
      </c>
      <c r="B10" s="10" t="s">
        <v>66</v>
      </c>
      <c r="C10" s="9"/>
      <c r="D10" s="10"/>
      <c r="E10" s="11">
        <f>SUM(E11+E19+E21+E23+E25+E16)</f>
        <v>14572</v>
      </c>
    </row>
    <row r="11" spans="1:5" ht="35.25" customHeight="1">
      <c r="A11" s="23" t="s">
        <v>55</v>
      </c>
      <c r="B11" s="10" t="s">
        <v>56</v>
      </c>
      <c r="C11" s="9"/>
      <c r="D11" s="10"/>
      <c r="E11" s="11">
        <f>SUM(E12+E14)</f>
        <v>13199.7</v>
      </c>
    </row>
    <row r="12" spans="1:5" ht="35.25" customHeight="1">
      <c r="A12" s="7" t="s">
        <v>15</v>
      </c>
      <c r="B12" s="8" t="s">
        <v>56</v>
      </c>
      <c r="C12" s="9">
        <v>600</v>
      </c>
      <c r="D12" s="10"/>
      <c r="E12" s="11">
        <f>E13</f>
        <v>7</v>
      </c>
    </row>
    <row r="13" spans="1:5" ht="30">
      <c r="A13" s="12" t="s">
        <v>42</v>
      </c>
      <c r="B13" s="10" t="s">
        <v>56</v>
      </c>
      <c r="C13" s="9">
        <v>600</v>
      </c>
      <c r="D13" s="10" t="s">
        <v>17</v>
      </c>
      <c r="E13" s="11">
        <f>SUM('[1]9'!G46)</f>
        <v>7</v>
      </c>
    </row>
    <row r="14" spans="1:5" ht="30">
      <c r="A14" s="7" t="s">
        <v>15</v>
      </c>
      <c r="B14" s="10" t="s">
        <v>56</v>
      </c>
      <c r="C14" s="9">
        <v>600</v>
      </c>
      <c r="D14" s="10"/>
      <c r="E14" s="11">
        <f>E15</f>
        <v>13192.7</v>
      </c>
    </row>
    <row r="15" spans="1:5" ht="19.5" customHeight="1">
      <c r="A15" s="12" t="s">
        <v>57</v>
      </c>
      <c r="B15" s="10" t="s">
        <v>56</v>
      </c>
      <c r="C15" s="9">
        <v>600</v>
      </c>
      <c r="D15" s="10" t="s">
        <v>25</v>
      </c>
      <c r="E15" s="13">
        <f>SUM('[1]9'!G75)</f>
        <v>13192.7</v>
      </c>
    </row>
    <row r="16" spans="1:5" ht="37.5" customHeight="1">
      <c r="A16" s="69" t="s">
        <v>292</v>
      </c>
      <c r="B16" s="34" t="s">
        <v>293</v>
      </c>
      <c r="C16" s="9"/>
      <c r="D16" s="10"/>
      <c r="E16" s="13">
        <f>SUM(E17)</f>
        <v>583</v>
      </c>
    </row>
    <row r="17" spans="1:5" ht="36" customHeight="1">
      <c r="A17" s="7" t="s">
        <v>15</v>
      </c>
      <c r="B17" s="34" t="s">
        <v>293</v>
      </c>
      <c r="C17" s="9">
        <v>600</v>
      </c>
      <c r="D17" s="10"/>
      <c r="E17" s="13">
        <f>SUM(E18)</f>
        <v>583</v>
      </c>
    </row>
    <row r="18" spans="1:5" ht="27.75" customHeight="1">
      <c r="A18" s="12" t="s">
        <v>57</v>
      </c>
      <c r="B18" s="34" t="s">
        <v>293</v>
      </c>
      <c r="C18" s="9">
        <v>600</v>
      </c>
      <c r="D18" s="10" t="s">
        <v>25</v>
      </c>
      <c r="E18" s="13">
        <f>SUM('[1]9'!G79)</f>
        <v>583</v>
      </c>
    </row>
    <row r="19" spans="1:5" ht="90.75" customHeight="1">
      <c r="A19" s="52" t="s">
        <v>226</v>
      </c>
      <c r="B19" s="34" t="s">
        <v>228</v>
      </c>
      <c r="C19" s="17">
        <v>600</v>
      </c>
      <c r="D19" s="15"/>
      <c r="E19" s="54">
        <f>SUM('[1]9'!G82)</f>
        <v>34.3</v>
      </c>
    </row>
    <row r="20" spans="1:5" ht="48" customHeight="1">
      <c r="A20" s="7" t="s">
        <v>15</v>
      </c>
      <c r="B20" s="34" t="s">
        <v>228</v>
      </c>
      <c r="C20" s="17">
        <v>600</v>
      </c>
      <c r="D20" s="15" t="s">
        <v>25</v>
      </c>
      <c r="E20" s="13">
        <f>SUM('[1]9'!G85)</f>
        <v>34.3</v>
      </c>
    </row>
    <row r="21" spans="1:5" ht="93.75" customHeight="1">
      <c r="A21" s="52" t="s">
        <v>227</v>
      </c>
      <c r="B21" s="34" t="s">
        <v>228</v>
      </c>
      <c r="C21" s="17">
        <v>600</v>
      </c>
      <c r="D21" s="15"/>
      <c r="E21" s="13">
        <f>SUM('[1]9'!G86)</f>
        <v>3.8</v>
      </c>
    </row>
    <row r="22" spans="1:5" ht="52.5" customHeight="1">
      <c r="A22" s="7" t="s">
        <v>15</v>
      </c>
      <c r="B22" s="34" t="s">
        <v>228</v>
      </c>
      <c r="C22" s="17">
        <v>600</v>
      </c>
      <c r="D22" s="15" t="s">
        <v>25</v>
      </c>
      <c r="E22" s="13">
        <f>SUM('[1]9'!G87)</f>
        <v>3.8</v>
      </c>
    </row>
    <row r="23" spans="1:5" ht="130.5" customHeight="1">
      <c r="A23" s="53" t="s">
        <v>294</v>
      </c>
      <c r="B23" s="34" t="s">
        <v>230</v>
      </c>
      <c r="C23" s="17">
        <v>600</v>
      </c>
      <c r="D23" s="15"/>
      <c r="E23" s="13">
        <f>SUM(E24)</f>
        <v>676.1</v>
      </c>
    </row>
    <row r="24" spans="1:5" ht="30">
      <c r="A24" s="7" t="s">
        <v>15</v>
      </c>
      <c r="B24" s="34" t="s">
        <v>230</v>
      </c>
      <c r="C24" s="17">
        <v>600</v>
      </c>
      <c r="D24" s="15" t="s">
        <v>25</v>
      </c>
      <c r="E24" s="13">
        <f>SUM('[1]9'!G89)</f>
        <v>676.1</v>
      </c>
    </row>
    <row r="25" spans="1:5" ht="120">
      <c r="A25" s="53" t="s">
        <v>229</v>
      </c>
      <c r="B25" s="34" t="s">
        <v>230</v>
      </c>
      <c r="C25" s="17">
        <v>600</v>
      </c>
      <c r="D25" s="15"/>
      <c r="E25" s="13">
        <f>SUM(E26)</f>
        <v>75.1</v>
      </c>
    </row>
    <row r="26" spans="1:5" ht="41.25" customHeight="1">
      <c r="A26" s="7" t="s">
        <v>15</v>
      </c>
      <c r="B26" s="34" t="s">
        <v>230</v>
      </c>
      <c r="C26" s="17">
        <v>600</v>
      </c>
      <c r="D26" s="15" t="s">
        <v>25</v>
      </c>
      <c r="E26" s="13">
        <f>SUM('[1]9'!G93)</f>
        <v>75.1</v>
      </c>
    </row>
    <row r="27" spans="1:5" ht="36" customHeight="1">
      <c r="A27" s="23" t="s">
        <v>254</v>
      </c>
      <c r="B27" s="14" t="s">
        <v>67</v>
      </c>
      <c r="C27" s="14"/>
      <c r="D27" s="10"/>
      <c r="E27" s="16">
        <f>E28</f>
        <v>3331.2</v>
      </c>
    </row>
    <row r="28" spans="1:5" ht="37.5" customHeight="1">
      <c r="A28" s="23" t="s">
        <v>248</v>
      </c>
      <c r="B28" s="19" t="s">
        <v>58</v>
      </c>
      <c r="C28" s="19"/>
      <c r="D28" s="10"/>
      <c r="E28" s="16">
        <f>E29+E31+E33+E35</f>
        <v>3331.2</v>
      </c>
    </row>
    <row r="29" spans="1:5" ht="32.25" customHeight="1">
      <c r="A29" s="33" t="s">
        <v>212</v>
      </c>
      <c r="B29" s="19" t="s">
        <v>59</v>
      </c>
      <c r="C29" s="19" t="s">
        <v>9</v>
      </c>
      <c r="D29" s="10"/>
      <c r="E29" s="16">
        <f>E30</f>
        <v>1.8</v>
      </c>
    </row>
    <row r="30" spans="1:5" ht="35.25" customHeight="1">
      <c r="A30" s="12" t="s">
        <v>42</v>
      </c>
      <c r="B30" s="19" t="s">
        <v>59</v>
      </c>
      <c r="C30" s="19" t="s">
        <v>9</v>
      </c>
      <c r="D30" s="10" t="s">
        <v>17</v>
      </c>
      <c r="E30" s="16">
        <f>SUM('[1]9'!G50)</f>
        <v>1.8</v>
      </c>
    </row>
    <row r="31" spans="1:5" ht="75">
      <c r="A31" s="29" t="s">
        <v>6</v>
      </c>
      <c r="B31" s="14" t="s">
        <v>59</v>
      </c>
      <c r="C31" s="14" t="s">
        <v>7</v>
      </c>
      <c r="D31" s="15"/>
      <c r="E31" s="18">
        <f>E32</f>
        <v>1053.6</v>
      </c>
    </row>
    <row r="32" spans="1:5" ht="15">
      <c r="A32" s="12" t="s">
        <v>57</v>
      </c>
      <c r="B32" s="14" t="s">
        <v>59</v>
      </c>
      <c r="C32" s="14" t="s">
        <v>7</v>
      </c>
      <c r="D32" s="15" t="s">
        <v>25</v>
      </c>
      <c r="E32" s="18">
        <f>SUM('[1]9'!G96)</f>
        <v>1053.6</v>
      </c>
    </row>
    <row r="33" spans="1:5" ht="30">
      <c r="A33" s="33" t="s">
        <v>212</v>
      </c>
      <c r="B33" s="14" t="s">
        <v>59</v>
      </c>
      <c r="C33" s="14" t="s">
        <v>9</v>
      </c>
      <c r="D33" s="15"/>
      <c r="E33" s="16">
        <f>E34</f>
        <v>2253.5</v>
      </c>
    </row>
    <row r="34" spans="1:5" ht="24.75" customHeight="1">
      <c r="A34" s="12" t="s">
        <v>57</v>
      </c>
      <c r="B34" s="14" t="s">
        <v>59</v>
      </c>
      <c r="C34" s="14" t="s">
        <v>9</v>
      </c>
      <c r="D34" s="15" t="s">
        <v>25</v>
      </c>
      <c r="E34" s="16">
        <f>SUM('[1]9'!G101)</f>
        <v>2253.5</v>
      </c>
    </row>
    <row r="35" spans="1:5" ht="15">
      <c r="A35" s="12" t="s">
        <v>11</v>
      </c>
      <c r="B35" s="14" t="s">
        <v>59</v>
      </c>
      <c r="C35" s="59">
        <v>800</v>
      </c>
      <c r="D35" s="8"/>
      <c r="E35" s="16">
        <f>E36</f>
        <v>22.3</v>
      </c>
    </row>
    <row r="36" spans="1:5" ht="32.25" customHeight="1">
      <c r="A36" s="12" t="s">
        <v>57</v>
      </c>
      <c r="B36" s="14" t="s">
        <v>59</v>
      </c>
      <c r="C36" s="59">
        <v>800</v>
      </c>
      <c r="D36" s="8" t="s">
        <v>25</v>
      </c>
      <c r="E36" s="16">
        <f>SUM('[1]9'!G106)</f>
        <v>22.3</v>
      </c>
    </row>
    <row r="37" spans="1:5" ht="45">
      <c r="A37" s="23" t="s">
        <v>302</v>
      </c>
      <c r="B37" s="19" t="s">
        <v>65</v>
      </c>
      <c r="C37" s="9"/>
      <c r="D37" s="10"/>
      <c r="E37" s="16">
        <f>E38</f>
        <v>13371.7</v>
      </c>
    </row>
    <row r="38" spans="1:5" ht="46.5" customHeight="1">
      <c r="A38" s="23" t="s">
        <v>268</v>
      </c>
      <c r="B38" s="14" t="s">
        <v>60</v>
      </c>
      <c r="C38" s="9"/>
      <c r="D38" s="10"/>
      <c r="E38" s="18">
        <f>E39+E41+E43</f>
        <v>13371.7</v>
      </c>
    </row>
    <row r="39" spans="1:5" ht="36.75" customHeight="1">
      <c r="A39" s="7" t="s">
        <v>15</v>
      </c>
      <c r="B39" s="14" t="s">
        <v>60</v>
      </c>
      <c r="C39" s="17">
        <v>600</v>
      </c>
      <c r="D39" s="27"/>
      <c r="E39" s="18">
        <f>E40</f>
        <v>10</v>
      </c>
    </row>
    <row r="40" spans="1:5" ht="30">
      <c r="A40" s="12" t="s">
        <v>42</v>
      </c>
      <c r="B40" s="14" t="s">
        <v>60</v>
      </c>
      <c r="C40" s="17">
        <v>600</v>
      </c>
      <c r="D40" s="15" t="s">
        <v>17</v>
      </c>
      <c r="E40" s="18">
        <f>SUM('[1]9'!G55)</f>
        <v>10</v>
      </c>
    </row>
    <row r="41" spans="1:5" ht="36" customHeight="1">
      <c r="A41" s="12" t="s">
        <v>15</v>
      </c>
      <c r="B41" s="14" t="s">
        <v>60</v>
      </c>
      <c r="C41" s="17">
        <v>600</v>
      </c>
      <c r="D41" s="15"/>
      <c r="E41" s="18">
        <f>E42</f>
        <v>13201.7</v>
      </c>
    </row>
    <row r="42" spans="1:5" ht="27" customHeight="1">
      <c r="A42" s="12" t="s">
        <v>57</v>
      </c>
      <c r="B42" s="14" t="s">
        <v>60</v>
      </c>
      <c r="C42" s="17">
        <v>600</v>
      </c>
      <c r="D42" s="15" t="s">
        <v>25</v>
      </c>
      <c r="E42" s="18">
        <f>SUM('[1]9'!G111)</f>
        <v>13201.7</v>
      </c>
    </row>
    <row r="43" spans="1:5" ht="27" customHeight="1">
      <c r="A43" s="12" t="s">
        <v>15</v>
      </c>
      <c r="B43" s="14" t="s">
        <v>60</v>
      </c>
      <c r="C43" s="17">
        <v>600</v>
      </c>
      <c r="D43" s="15"/>
      <c r="E43" s="18">
        <f>SUM(E44)</f>
        <v>160</v>
      </c>
    </row>
    <row r="44" spans="1:5" ht="27" customHeight="1">
      <c r="A44" s="12" t="s">
        <v>44</v>
      </c>
      <c r="B44" s="14" t="s">
        <v>60</v>
      </c>
      <c r="C44" s="17">
        <v>600</v>
      </c>
      <c r="D44" s="15" t="s">
        <v>26</v>
      </c>
      <c r="E44" s="18">
        <v>160</v>
      </c>
    </row>
    <row r="45" spans="1:5" ht="45" customHeight="1">
      <c r="A45" s="20" t="s">
        <v>303</v>
      </c>
      <c r="B45" s="19" t="s">
        <v>68</v>
      </c>
      <c r="C45" s="9"/>
      <c r="D45" s="10"/>
      <c r="E45" s="18">
        <f>E46</f>
        <v>4127.299999999999</v>
      </c>
    </row>
    <row r="46" spans="1:5" ht="60">
      <c r="A46" s="20" t="s">
        <v>269</v>
      </c>
      <c r="B46" s="19" t="s">
        <v>69</v>
      </c>
      <c r="C46" s="9"/>
      <c r="D46" s="10"/>
      <c r="E46" s="18">
        <f>E47+E49+E51</f>
        <v>4127.299999999999</v>
      </c>
    </row>
    <row r="47" spans="1:5" ht="67.5" customHeight="1">
      <c r="A47" s="12" t="s">
        <v>6</v>
      </c>
      <c r="B47" s="19" t="s">
        <v>69</v>
      </c>
      <c r="C47" s="17">
        <v>100</v>
      </c>
      <c r="D47" s="10"/>
      <c r="E47" s="18">
        <f>E48</f>
        <v>3412</v>
      </c>
    </row>
    <row r="48" spans="1:5" ht="22.5" customHeight="1">
      <c r="A48" s="12" t="s">
        <v>41</v>
      </c>
      <c r="B48" s="19" t="s">
        <v>69</v>
      </c>
      <c r="C48" s="17">
        <v>100</v>
      </c>
      <c r="D48" s="15" t="s">
        <v>144</v>
      </c>
      <c r="E48" s="18">
        <f>SUM('[1]9'!G18)</f>
        <v>3412</v>
      </c>
    </row>
    <row r="49" spans="1:5" ht="36.75" customHeight="1">
      <c r="A49" s="12" t="s">
        <v>52</v>
      </c>
      <c r="B49" s="19" t="s">
        <v>69</v>
      </c>
      <c r="C49" s="17" t="s">
        <v>9</v>
      </c>
      <c r="D49" s="10"/>
      <c r="E49" s="18">
        <f>E50</f>
        <v>686.4</v>
      </c>
    </row>
    <row r="50" spans="1:5" ht="23.25" customHeight="1">
      <c r="A50" s="12" t="s">
        <v>41</v>
      </c>
      <c r="B50" s="19" t="s">
        <v>69</v>
      </c>
      <c r="C50" s="9" t="s">
        <v>9</v>
      </c>
      <c r="D50" s="10" t="s">
        <v>144</v>
      </c>
      <c r="E50" s="16">
        <f>SUM('[1]9'!G23)</f>
        <v>686.4</v>
      </c>
    </row>
    <row r="51" spans="1:5" ht="21" customHeight="1">
      <c r="A51" s="12" t="s">
        <v>11</v>
      </c>
      <c r="B51" s="19" t="s">
        <v>69</v>
      </c>
      <c r="C51" s="9">
        <v>800</v>
      </c>
      <c r="D51" s="10"/>
      <c r="E51" s="16">
        <f>E52</f>
        <v>28.900000000000002</v>
      </c>
    </row>
    <row r="52" spans="1:5" ht="25.5" customHeight="1">
      <c r="A52" s="12" t="s">
        <v>157</v>
      </c>
      <c r="B52" s="19" t="s">
        <v>69</v>
      </c>
      <c r="C52" s="9">
        <v>800</v>
      </c>
      <c r="D52" s="10" t="s">
        <v>144</v>
      </c>
      <c r="E52" s="16">
        <f>SUM('[1]9'!G27)</f>
        <v>28.900000000000002</v>
      </c>
    </row>
    <row r="53" spans="1:5" ht="50.25" customHeight="1">
      <c r="A53" s="20" t="s">
        <v>255</v>
      </c>
      <c r="B53" s="19" t="s">
        <v>70</v>
      </c>
      <c r="C53" s="9"/>
      <c r="D53" s="10"/>
      <c r="E53" s="18">
        <f>E54</f>
        <v>1712.0000000000002</v>
      </c>
    </row>
    <row r="54" spans="1:5" ht="36.75" customHeight="1">
      <c r="A54" s="23" t="s">
        <v>270</v>
      </c>
      <c r="B54" s="19" t="s">
        <v>71</v>
      </c>
      <c r="C54" s="9"/>
      <c r="D54" s="10"/>
      <c r="E54" s="18">
        <f>E55+E57+E59+E61</f>
        <v>1712.0000000000002</v>
      </c>
    </row>
    <row r="55" spans="1:5" ht="30.75" customHeight="1">
      <c r="A55" s="12" t="s">
        <v>52</v>
      </c>
      <c r="B55" s="19" t="s">
        <v>71</v>
      </c>
      <c r="C55" s="9">
        <v>200</v>
      </c>
      <c r="D55" s="10"/>
      <c r="E55" s="18">
        <f>E56</f>
        <v>1</v>
      </c>
    </row>
    <row r="56" spans="1:5" ht="30">
      <c r="A56" s="12" t="s">
        <v>42</v>
      </c>
      <c r="B56" s="19" t="s">
        <v>71</v>
      </c>
      <c r="C56" s="9">
        <v>200</v>
      </c>
      <c r="D56" s="10" t="s">
        <v>17</v>
      </c>
      <c r="E56" s="18">
        <f>SUM('[1]9'!G63)</f>
        <v>1</v>
      </c>
    </row>
    <row r="57" spans="1:5" ht="66.75" customHeight="1">
      <c r="A57" s="12" t="s">
        <v>6</v>
      </c>
      <c r="B57" s="19" t="s">
        <v>71</v>
      </c>
      <c r="C57" s="17">
        <v>100</v>
      </c>
      <c r="D57" s="10"/>
      <c r="E57" s="18">
        <f>E58</f>
        <v>1398.8000000000002</v>
      </c>
    </row>
    <row r="58" spans="1:5" ht="21.75" customHeight="1">
      <c r="A58" s="12" t="s">
        <v>44</v>
      </c>
      <c r="B58" s="19" t="s">
        <v>71</v>
      </c>
      <c r="C58" s="17">
        <v>100</v>
      </c>
      <c r="D58" s="10" t="s">
        <v>26</v>
      </c>
      <c r="E58" s="16">
        <f>SUM('[1]9'!G135)</f>
        <v>1398.8000000000002</v>
      </c>
    </row>
    <row r="59" spans="1:5" ht="37.5" customHeight="1">
      <c r="A59" s="12" t="s">
        <v>52</v>
      </c>
      <c r="B59" s="19" t="s">
        <v>71</v>
      </c>
      <c r="C59" s="17">
        <v>200</v>
      </c>
      <c r="D59" s="10"/>
      <c r="E59" s="16">
        <f>E60</f>
        <v>312</v>
      </c>
    </row>
    <row r="60" spans="1:6" ht="20.25" customHeight="1">
      <c r="A60" s="12" t="s">
        <v>44</v>
      </c>
      <c r="B60" s="19" t="s">
        <v>71</v>
      </c>
      <c r="C60" s="9">
        <v>200</v>
      </c>
      <c r="D60" s="10" t="s">
        <v>26</v>
      </c>
      <c r="E60" s="16">
        <f>SUM('[1]9'!G140)</f>
        <v>312</v>
      </c>
      <c r="F60" s="5"/>
    </row>
    <row r="61" spans="1:5" ht="18.75" customHeight="1">
      <c r="A61" s="12" t="s">
        <v>11</v>
      </c>
      <c r="B61" s="19" t="s">
        <v>71</v>
      </c>
      <c r="C61" s="9">
        <v>800</v>
      </c>
      <c r="D61" s="10"/>
      <c r="E61" s="16">
        <f>E62</f>
        <v>0.2</v>
      </c>
    </row>
    <row r="62" spans="1:5" ht="22.5" customHeight="1">
      <c r="A62" s="12" t="s">
        <v>44</v>
      </c>
      <c r="B62" s="19" t="s">
        <v>71</v>
      </c>
      <c r="C62" s="9">
        <v>800</v>
      </c>
      <c r="D62" s="10" t="s">
        <v>26</v>
      </c>
      <c r="E62" s="16">
        <f>SUM('[1]9'!G144)</f>
        <v>0.2</v>
      </c>
    </row>
    <row r="63" spans="1:5" ht="35.25" customHeight="1">
      <c r="A63" s="20" t="s">
        <v>142</v>
      </c>
      <c r="B63" s="19" t="s">
        <v>61</v>
      </c>
      <c r="C63" s="9"/>
      <c r="D63" s="10"/>
      <c r="E63" s="31">
        <f>E64+E87+E108+E119+E130+E149</f>
        <v>254455.19999999998</v>
      </c>
    </row>
    <row r="64" spans="1:5" ht="30">
      <c r="A64" s="20" t="s">
        <v>256</v>
      </c>
      <c r="B64" s="19" t="s">
        <v>62</v>
      </c>
      <c r="C64" s="9"/>
      <c r="D64" s="10"/>
      <c r="E64" s="16">
        <f>E65</f>
        <v>62967.6</v>
      </c>
    </row>
    <row r="65" spans="1:5" ht="54" customHeight="1">
      <c r="A65" s="23" t="s">
        <v>271</v>
      </c>
      <c r="B65" s="19" t="s">
        <v>63</v>
      </c>
      <c r="C65" s="59"/>
      <c r="D65" s="8"/>
      <c r="E65" s="18">
        <f>E66+E68+E70+E72+E79+E84+E74</f>
        <v>62967.6</v>
      </c>
    </row>
    <row r="66" spans="1:5" ht="75.75" customHeight="1">
      <c r="A66" s="12" t="s">
        <v>6</v>
      </c>
      <c r="B66" s="14" t="s">
        <v>64</v>
      </c>
      <c r="C66" s="17">
        <v>100</v>
      </c>
      <c r="D66" s="10"/>
      <c r="E66" s="18">
        <f>E67</f>
        <v>67.5</v>
      </c>
    </row>
    <row r="67" spans="1:5" ht="27" customHeight="1">
      <c r="A67" s="20" t="s">
        <v>40</v>
      </c>
      <c r="B67" s="14" t="s">
        <v>64</v>
      </c>
      <c r="C67" s="9">
        <v>100</v>
      </c>
      <c r="D67" s="10" t="s">
        <v>10</v>
      </c>
      <c r="E67" s="16">
        <f>SUM('[1]9'!G184)</f>
        <v>67.5</v>
      </c>
    </row>
    <row r="68" spans="1:5" ht="30">
      <c r="A68" s="33" t="s">
        <v>212</v>
      </c>
      <c r="B68" s="14" t="s">
        <v>64</v>
      </c>
      <c r="C68" s="9">
        <v>200</v>
      </c>
      <c r="D68" s="10"/>
      <c r="E68" s="16">
        <f>E69</f>
        <v>10206.800000000001</v>
      </c>
    </row>
    <row r="69" spans="1:5" ht="15">
      <c r="A69" s="20" t="s">
        <v>40</v>
      </c>
      <c r="B69" s="14" t="s">
        <v>64</v>
      </c>
      <c r="C69" s="59">
        <v>200</v>
      </c>
      <c r="D69" s="8" t="s">
        <v>10</v>
      </c>
      <c r="E69" s="16">
        <f>SUM('[1]9'!G187)</f>
        <v>10206.800000000001</v>
      </c>
    </row>
    <row r="70" spans="1:5" ht="30">
      <c r="A70" s="33" t="s">
        <v>212</v>
      </c>
      <c r="B70" s="14" t="s">
        <v>64</v>
      </c>
      <c r="C70" s="59">
        <v>200</v>
      </c>
      <c r="D70" s="8"/>
      <c r="E70" s="16">
        <f>E71</f>
        <v>109</v>
      </c>
    </row>
    <row r="71" spans="1:5" ht="41.25" customHeight="1">
      <c r="A71" s="12" t="s">
        <v>42</v>
      </c>
      <c r="B71" s="14" t="s">
        <v>64</v>
      </c>
      <c r="C71" s="59">
        <v>200</v>
      </c>
      <c r="D71" s="8" t="s">
        <v>17</v>
      </c>
      <c r="E71" s="16">
        <f>SUM('[1]9'!G284)</f>
        <v>109</v>
      </c>
    </row>
    <row r="72" spans="1:5" ht="22.5" customHeight="1">
      <c r="A72" s="21" t="s">
        <v>11</v>
      </c>
      <c r="B72" s="14" t="s">
        <v>64</v>
      </c>
      <c r="C72" s="59">
        <v>800</v>
      </c>
      <c r="D72" s="10"/>
      <c r="E72" s="16">
        <f>E73</f>
        <v>224.20000000000002</v>
      </c>
    </row>
    <row r="73" spans="1:5" ht="17.25" customHeight="1">
      <c r="A73" s="20" t="s">
        <v>40</v>
      </c>
      <c r="B73" s="14" t="s">
        <v>64</v>
      </c>
      <c r="C73" s="59">
        <v>800</v>
      </c>
      <c r="D73" s="10" t="s">
        <v>10</v>
      </c>
      <c r="E73" s="16">
        <f>SUM('[1]9'!G191)</f>
        <v>224.20000000000002</v>
      </c>
    </row>
    <row r="74" spans="1:5" ht="35.25" customHeight="1">
      <c r="A74" s="69" t="s">
        <v>292</v>
      </c>
      <c r="B74" s="14" t="s">
        <v>295</v>
      </c>
      <c r="C74" s="59"/>
      <c r="D74" s="10"/>
      <c r="E74" s="16">
        <f>SUM(E75+E77)</f>
        <v>3072.7</v>
      </c>
    </row>
    <row r="75" spans="1:5" ht="30" customHeight="1">
      <c r="A75" s="33" t="s">
        <v>212</v>
      </c>
      <c r="B75" s="14" t="s">
        <v>295</v>
      </c>
      <c r="C75" s="59">
        <v>200</v>
      </c>
      <c r="D75" s="10"/>
      <c r="E75" s="16">
        <f>SUM(E76)</f>
        <v>3065.8999999999996</v>
      </c>
    </row>
    <row r="76" spans="1:5" ht="15">
      <c r="A76" s="20" t="s">
        <v>40</v>
      </c>
      <c r="B76" s="14" t="s">
        <v>295</v>
      </c>
      <c r="C76" s="59">
        <v>200</v>
      </c>
      <c r="D76" s="10" t="s">
        <v>10</v>
      </c>
      <c r="E76" s="16">
        <f>SUM('[1]9'!G197)</f>
        <v>3065.8999999999996</v>
      </c>
    </row>
    <row r="77" spans="1:5" ht="30">
      <c r="A77" s="33" t="s">
        <v>212</v>
      </c>
      <c r="B77" s="14" t="s">
        <v>295</v>
      </c>
      <c r="C77" s="59">
        <v>200</v>
      </c>
      <c r="D77" s="10"/>
      <c r="E77" s="16">
        <f>SUM(E78)</f>
        <v>6.8</v>
      </c>
    </row>
    <row r="78" spans="1:5" ht="15">
      <c r="A78" s="20" t="s">
        <v>40</v>
      </c>
      <c r="B78" s="14" t="s">
        <v>295</v>
      </c>
      <c r="C78" s="59">
        <v>200</v>
      </c>
      <c r="D78" s="10" t="s">
        <v>17</v>
      </c>
      <c r="E78" s="16">
        <f>SUM('[1]9'!G288)</f>
        <v>6.8</v>
      </c>
    </row>
    <row r="79" spans="1:5" ht="48.75" customHeight="1">
      <c r="A79" s="66" t="s">
        <v>73</v>
      </c>
      <c r="B79" s="19" t="s">
        <v>74</v>
      </c>
      <c r="C79" s="9"/>
      <c r="D79" s="10"/>
      <c r="E79" s="18">
        <f>E80+E82</f>
        <v>47136.4</v>
      </c>
    </row>
    <row r="80" spans="1:5" ht="75">
      <c r="A80" s="12" t="s">
        <v>6</v>
      </c>
      <c r="B80" s="19" t="s">
        <v>74</v>
      </c>
      <c r="C80" s="17">
        <v>100</v>
      </c>
      <c r="D80" s="10"/>
      <c r="E80" s="18">
        <f>E81</f>
        <v>46919.9</v>
      </c>
    </row>
    <row r="81" spans="1:5" ht="24" customHeight="1">
      <c r="A81" s="20" t="s">
        <v>40</v>
      </c>
      <c r="B81" s="19" t="s">
        <v>74</v>
      </c>
      <c r="C81" s="9" t="s">
        <v>7</v>
      </c>
      <c r="D81" s="10" t="s">
        <v>10</v>
      </c>
      <c r="E81" s="16">
        <f>SUM('[1]9'!G202)</f>
        <v>46919.9</v>
      </c>
    </row>
    <row r="82" spans="1:5" ht="39" customHeight="1">
      <c r="A82" s="12" t="s">
        <v>52</v>
      </c>
      <c r="B82" s="19" t="s">
        <v>74</v>
      </c>
      <c r="C82" s="22">
        <v>200</v>
      </c>
      <c r="D82" s="10"/>
      <c r="E82" s="16">
        <f>E83</f>
        <v>216.5</v>
      </c>
    </row>
    <row r="83" spans="1:5" ht="21" customHeight="1">
      <c r="A83" s="20" t="s">
        <v>40</v>
      </c>
      <c r="B83" s="19" t="s">
        <v>74</v>
      </c>
      <c r="C83" s="9" t="s">
        <v>9</v>
      </c>
      <c r="D83" s="10" t="s">
        <v>10</v>
      </c>
      <c r="E83" s="16">
        <f>SUM('[1]9'!G206)</f>
        <v>216.5</v>
      </c>
    </row>
    <row r="84" spans="1:5" ht="30">
      <c r="A84" s="55" t="s">
        <v>231</v>
      </c>
      <c r="B84" s="34" t="s">
        <v>232</v>
      </c>
      <c r="C84" s="22"/>
      <c r="D84" s="10"/>
      <c r="E84" s="16">
        <f>SUM(E85)</f>
        <v>2151</v>
      </c>
    </row>
    <row r="85" spans="1:5" ht="38.25" customHeight="1">
      <c r="A85" s="12" t="s">
        <v>52</v>
      </c>
      <c r="B85" s="34" t="s">
        <v>232</v>
      </c>
      <c r="C85" s="22">
        <v>200</v>
      </c>
      <c r="D85" s="10"/>
      <c r="E85" s="16">
        <f>SUM(E86)</f>
        <v>2151</v>
      </c>
    </row>
    <row r="86" spans="1:5" ht="24" customHeight="1">
      <c r="A86" s="20" t="s">
        <v>40</v>
      </c>
      <c r="B86" s="34" t="s">
        <v>232</v>
      </c>
      <c r="C86" s="22">
        <v>200</v>
      </c>
      <c r="D86" s="10" t="s">
        <v>10</v>
      </c>
      <c r="E86" s="16">
        <f>SUM('[1]9'!G210)</f>
        <v>2151</v>
      </c>
    </row>
    <row r="87" spans="1:5" ht="37.5" customHeight="1">
      <c r="A87" s="20" t="s">
        <v>257</v>
      </c>
      <c r="B87" s="19" t="s">
        <v>75</v>
      </c>
      <c r="C87" s="9"/>
      <c r="D87" s="10"/>
      <c r="E87" s="18">
        <f>E88</f>
        <v>173582.59999999998</v>
      </c>
    </row>
    <row r="88" spans="1:5" ht="48.75" customHeight="1">
      <c r="A88" s="23" t="s">
        <v>258</v>
      </c>
      <c r="B88" s="19" t="s">
        <v>76</v>
      </c>
      <c r="C88" s="59"/>
      <c r="D88" s="8"/>
      <c r="E88" s="18">
        <f>E89+E91+E99+E105+E102+E93+E96</f>
        <v>173582.59999999998</v>
      </c>
    </row>
    <row r="89" spans="1:5" ht="36.75" customHeight="1">
      <c r="A89" s="20" t="s">
        <v>133</v>
      </c>
      <c r="B89" s="15" t="s">
        <v>77</v>
      </c>
      <c r="C89" s="17">
        <v>600</v>
      </c>
      <c r="D89" s="10"/>
      <c r="E89" s="16">
        <f>E90</f>
        <v>19394</v>
      </c>
    </row>
    <row r="90" spans="1:5" ht="21" customHeight="1">
      <c r="A90" s="12" t="s">
        <v>41</v>
      </c>
      <c r="B90" s="15" t="s">
        <v>77</v>
      </c>
      <c r="C90" s="9">
        <v>600</v>
      </c>
      <c r="D90" s="10" t="s">
        <v>8</v>
      </c>
      <c r="E90" s="16">
        <f>SUM('[1]9'!G223)</f>
        <v>19394</v>
      </c>
    </row>
    <row r="91" spans="1:5" ht="36.75" customHeight="1">
      <c r="A91" s="20" t="s">
        <v>132</v>
      </c>
      <c r="B91" s="15" t="s">
        <v>77</v>
      </c>
      <c r="C91" s="17">
        <v>600</v>
      </c>
      <c r="D91" s="15"/>
      <c r="E91" s="18">
        <f>E92</f>
        <v>161.7</v>
      </c>
    </row>
    <row r="92" spans="1:5" ht="33" customHeight="1">
      <c r="A92" s="12" t="s">
        <v>42</v>
      </c>
      <c r="B92" s="15" t="s">
        <v>77</v>
      </c>
      <c r="C92" s="17">
        <v>600</v>
      </c>
      <c r="D92" s="15" t="s">
        <v>17</v>
      </c>
      <c r="E92" s="18">
        <f>SUM('[1]9'!G293)</f>
        <v>161.7</v>
      </c>
    </row>
    <row r="93" spans="1:5" ht="30">
      <c r="A93" s="69" t="s">
        <v>292</v>
      </c>
      <c r="B93" s="15" t="s">
        <v>296</v>
      </c>
      <c r="C93" s="17"/>
      <c r="D93" s="15"/>
      <c r="E93" s="18">
        <f>SUM(E94)</f>
        <v>3894.9</v>
      </c>
    </row>
    <row r="94" spans="1:5" ht="35.25" customHeight="1">
      <c r="A94" s="20" t="s">
        <v>133</v>
      </c>
      <c r="B94" s="15" t="s">
        <v>296</v>
      </c>
      <c r="C94" s="17">
        <v>600</v>
      </c>
      <c r="D94" s="15"/>
      <c r="E94" s="18">
        <f>SUM(E95)</f>
        <v>3894.9</v>
      </c>
    </row>
    <row r="95" spans="1:5" ht="15">
      <c r="A95" s="12" t="s">
        <v>41</v>
      </c>
      <c r="B95" s="15" t="s">
        <v>296</v>
      </c>
      <c r="C95" s="17">
        <v>600</v>
      </c>
      <c r="D95" s="15" t="s">
        <v>8</v>
      </c>
      <c r="E95" s="18">
        <f>SUM('[1]9'!G227)</f>
        <v>3894.9</v>
      </c>
    </row>
    <row r="96" spans="1:5" ht="30">
      <c r="A96" s="69" t="s">
        <v>292</v>
      </c>
      <c r="B96" s="39" t="s">
        <v>304</v>
      </c>
      <c r="C96" s="17"/>
      <c r="D96" s="15"/>
      <c r="E96" s="18">
        <f>SUM(E97)</f>
        <v>81.3</v>
      </c>
    </row>
    <row r="97" spans="1:5" ht="30">
      <c r="A97" s="20" t="s">
        <v>133</v>
      </c>
      <c r="B97" s="39" t="s">
        <v>304</v>
      </c>
      <c r="C97" s="17">
        <v>600</v>
      </c>
      <c r="D97" s="15"/>
      <c r="E97" s="18">
        <f>SUM(E98)</f>
        <v>81.3</v>
      </c>
    </row>
    <row r="98" spans="1:5" ht="15">
      <c r="A98" s="12" t="s">
        <v>41</v>
      </c>
      <c r="B98" s="39" t="s">
        <v>304</v>
      </c>
      <c r="C98" s="17">
        <v>600</v>
      </c>
      <c r="D98" s="15" t="s">
        <v>8</v>
      </c>
      <c r="E98" s="18">
        <f>SUM('[1]9'!G231)</f>
        <v>81.3</v>
      </c>
    </row>
    <row r="99" spans="1:5" ht="105" customHeight="1">
      <c r="A99" s="28" t="s">
        <v>78</v>
      </c>
      <c r="B99" s="19" t="s">
        <v>79</v>
      </c>
      <c r="C99" s="9"/>
      <c r="D99" s="10"/>
      <c r="E99" s="18">
        <f>E100</f>
        <v>142437.4</v>
      </c>
    </row>
    <row r="100" spans="1:5" ht="36" customHeight="1">
      <c r="A100" s="20" t="s">
        <v>133</v>
      </c>
      <c r="B100" s="15" t="s">
        <v>79</v>
      </c>
      <c r="C100" s="9">
        <v>600</v>
      </c>
      <c r="D100" s="10"/>
      <c r="E100" s="18">
        <f>E101</f>
        <v>142437.4</v>
      </c>
    </row>
    <row r="101" spans="1:5" ht="15">
      <c r="A101" s="12" t="s">
        <v>41</v>
      </c>
      <c r="B101" s="15" t="s">
        <v>79</v>
      </c>
      <c r="C101" s="9">
        <v>600</v>
      </c>
      <c r="D101" s="10" t="s">
        <v>8</v>
      </c>
      <c r="E101" s="16">
        <f>SUM('[1]9'!G235)</f>
        <v>142437.4</v>
      </c>
    </row>
    <row r="102" spans="1:5" ht="30.75" customHeight="1">
      <c r="A102" s="55" t="s">
        <v>231</v>
      </c>
      <c r="B102" s="15" t="s">
        <v>233</v>
      </c>
      <c r="C102" s="9"/>
      <c r="D102" s="10"/>
      <c r="E102" s="16">
        <f>SUM(E103)</f>
        <v>295</v>
      </c>
    </row>
    <row r="103" spans="1:5" ht="37.5" customHeight="1">
      <c r="A103" s="20" t="s">
        <v>133</v>
      </c>
      <c r="B103" s="15" t="s">
        <v>233</v>
      </c>
      <c r="C103" s="9">
        <v>600</v>
      </c>
      <c r="D103" s="10"/>
      <c r="E103" s="16">
        <f>SUM(E104)</f>
        <v>295</v>
      </c>
    </row>
    <row r="104" spans="1:7" ht="15.75">
      <c r="A104" s="12" t="s">
        <v>41</v>
      </c>
      <c r="B104" s="15" t="s">
        <v>233</v>
      </c>
      <c r="C104" s="9">
        <v>600</v>
      </c>
      <c r="D104" s="10" t="s">
        <v>8</v>
      </c>
      <c r="E104" s="16">
        <f>SUM('[1]9'!G239)</f>
        <v>295</v>
      </c>
      <c r="F104" s="3"/>
      <c r="G104" s="4"/>
    </row>
    <row r="105" spans="1:5" ht="67.5" customHeight="1">
      <c r="A105" s="20" t="s">
        <v>259</v>
      </c>
      <c r="B105" s="19" t="s">
        <v>80</v>
      </c>
      <c r="C105" s="9"/>
      <c r="D105" s="10"/>
      <c r="E105" s="16">
        <f>E106</f>
        <v>7318.3</v>
      </c>
    </row>
    <row r="106" spans="1:5" ht="39.75" customHeight="1">
      <c r="A106" s="20" t="s">
        <v>133</v>
      </c>
      <c r="B106" s="19" t="s">
        <v>80</v>
      </c>
      <c r="C106" s="17">
        <v>600</v>
      </c>
      <c r="D106" s="10"/>
      <c r="E106" s="16">
        <f>E107</f>
        <v>7318.3</v>
      </c>
    </row>
    <row r="107" spans="1:5" ht="28.5" customHeight="1">
      <c r="A107" s="12" t="s">
        <v>47</v>
      </c>
      <c r="B107" s="19" t="s">
        <v>80</v>
      </c>
      <c r="C107" s="9">
        <v>600</v>
      </c>
      <c r="D107" s="10" t="s">
        <v>23</v>
      </c>
      <c r="E107" s="16">
        <f>SUM('[1]9'!G411)</f>
        <v>7318.3</v>
      </c>
    </row>
    <row r="108" spans="1:5" ht="37.5" customHeight="1">
      <c r="A108" s="20" t="s">
        <v>260</v>
      </c>
      <c r="B108" s="19" t="s">
        <v>81</v>
      </c>
      <c r="C108" s="19"/>
      <c r="D108" s="10"/>
      <c r="E108" s="16">
        <f>E109+E117+E115+E112</f>
        <v>9354.7</v>
      </c>
    </row>
    <row r="109" spans="1:5" ht="41.25" customHeight="1">
      <c r="A109" s="23" t="s">
        <v>249</v>
      </c>
      <c r="B109" s="19" t="s">
        <v>82</v>
      </c>
      <c r="C109" s="19"/>
      <c r="D109" s="10"/>
      <c r="E109" s="16">
        <f>E110</f>
        <v>8585.1</v>
      </c>
    </row>
    <row r="110" spans="1:5" ht="36.75" customHeight="1">
      <c r="A110" s="20" t="s">
        <v>133</v>
      </c>
      <c r="B110" s="14" t="s">
        <v>83</v>
      </c>
      <c r="C110" s="9">
        <v>600</v>
      </c>
      <c r="D110" s="10"/>
      <c r="E110" s="16">
        <f>E111</f>
        <v>8585.1</v>
      </c>
    </row>
    <row r="111" spans="1:5" ht="15">
      <c r="A111" s="33" t="s">
        <v>213</v>
      </c>
      <c r="B111" s="14" t="s">
        <v>83</v>
      </c>
      <c r="C111" s="9">
        <v>600</v>
      </c>
      <c r="D111" s="10" t="s">
        <v>144</v>
      </c>
      <c r="E111" s="16">
        <f>SUM('[1]9'!G263)</f>
        <v>8585.1</v>
      </c>
    </row>
    <row r="112" spans="1:5" ht="35.25" customHeight="1">
      <c r="A112" s="33" t="s">
        <v>292</v>
      </c>
      <c r="B112" s="14" t="s">
        <v>297</v>
      </c>
      <c r="C112" s="9"/>
      <c r="D112" s="10"/>
      <c r="E112" s="16">
        <f>SUM(E113)</f>
        <v>576.1</v>
      </c>
    </row>
    <row r="113" spans="1:5" ht="38.25" customHeight="1">
      <c r="A113" s="20" t="s">
        <v>133</v>
      </c>
      <c r="B113" s="14" t="s">
        <v>297</v>
      </c>
      <c r="C113" s="9">
        <v>600</v>
      </c>
      <c r="D113" s="10"/>
      <c r="E113" s="16">
        <f>SUM(E114)</f>
        <v>576.1</v>
      </c>
    </row>
    <row r="114" spans="1:5" ht="29.25" customHeight="1">
      <c r="A114" s="33" t="s">
        <v>213</v>
      </c>
      <c r="B114" s="14" t="s">
        <v>297</v>
      </c>
      <c r="C114" s="9">
        <v>600</v>
      </c>
      <c r="D114" s="10" t="s">
        <v>144</v>
      </c>
      <c r="E114" s="16">
        <f>SUM('[1]9'!G271)</f>
        <v>576.1</v>
      </c>
    </row>
    <row r="115" spans="1:5" ht="30">
      <c r="A115" s="12" t="s">
        <v>214</v>
      </c>
      <c r="B115" s="14" t="s">
        <v>215</v>
      </c>
      <c r="C115" s="9">
        <v>600</v>
      </c>
      <c r="D115" s="10"/>
      <c r="E115" s="16">
        <f>SUM(E116)</f>
        <v>186.6</v>
      </c>
    </row>
    <row r="116" spans="1:5" ht="28.5" customHeight="1">
      <c r="A116" s="33" t="s">
        <v>213</v>
      </c>
      <c r="B116" s="14" t="s">
        <v>215</v>
      </c>
      <c r="C116" s="9">
        <v>600</v>
      </c>
      <c r="D116" s="10" t="s">
        <v>144</v>
      </c>
      <c r="E116" s="16">
        <f>SUM('[1]9'!G267)</f>
        <v>186.6</v>
      </c>
    </row>
    <row r="117" spans="1:5" ht="33.75" customHeight="1">
      <c r="A117" s="20" t="s">
        <v>132</v>
      </c>
      <c r="B117" s="14" t="s">
        <v>83</v>
      </c>
      <c r="C117" s="9">
        <v>600</v>
      </c>
      <c r="D117" s="10"/>
      <c r="E117" s="16">
        <f>E118</f>
        <v>6.9</v>
      </c>
    </row>
    <row r="118" spans="1:5" ht="37.5" customHeight="1">
      <c r="A118" s="12" t="s">
        <v>42</v>
      </c>
      <c r="B118" s="14" t="s">
        <v>83</v>
      </c>
      <c r="C118" s="9">
        <v>600</v>
      </c>
      <c r="D118" s="10" t="s">
        <v>17</v>
      </c>
      <c r="E118" s="16">
        <f>SUM('[1]9'!G297)</f>
        <v>6.9</v>
      </c>
    </row>
    <row r="119" spans="1:5" ht="45">
      <c r="A119" s="38" t="s">
        <v>261</v>
      </c>
      <c r="B119" s="34" t="s">
        <v>85</v>
      </c>
      <c r="C119" s="9"/>
      <c r="D119" s="10"/>
      <c r="E119" s="18">
        <f>E126+E120+E123</f>
        <v>1042.6</v>
      </c>
    </row>
    <row r="120" spans="1:5" ht="27.75" customHeight="1">
      <c r="A120" s="56" t="s">
        <v>298</v>
      </c>
      <c r="B120" s="34" t="s">
        <v>234</v>
      </c>
      <c r="C120" s="9"/>
      <c r="D120" s="10"/>
      <c r="E120" s="18">
        <f>SUM(E121)</f>
        <v>604.3</v>
      </c>
    </row>
    <row r="121" spans="1:5" ht="32.25" customHeight="1">
      <c r="A121" s="20" t="s">
        <v>133</v>
      </c>
      <c r="B121" s="34" t="s">
        <v>234</v>
      </c>
      <c r="C121" s="9">
        <v>600</v>
      </c>
      <c r="D121" s="10"/>
      <c r="E121" s="18">
        <f>SUM(E122)</f>
        <v>604.3</v>
      </c>
    </row>
    <row r="122" spans="1:5" ht="20.25" customHeight="1">
      <c r="A122" s="20" t="s">
        <v>173</v>
      </c>
      <c r="B122" s="34" t="s">
        <v>234</v>
      </c>
      <c r="C122" s="9">
        <v>600</v>
      </c>
      <c r="D122" s="10" t="s">
        <v>22</v>
      </c>
      <c r="E122" s="18">
        <f>SUM('[1]9'!G308)</f>
        <v>604.3</v>
      </c>
    </row>
    <row r="123" spans="1:5" ht="102" customHeight="1">
      <c r="A123" s="56" t="s">
        <v>235</v>
      </c>
      <c r="B123" s="34" t="s">
        <v>234</v>
      </c>
      <c r="C123" s="9"/>
      <c r="D123" s="10"/>
      <c r="E123" s="18">
        <f>SUM(E124)</f>
        <v>45.5</v>
      </c>
    </row>
    <row r="124" spans="1:5" ht="33.75" customHeight="1">
      <c r="A124" s="20" t="s">
        <v>133</v>
      </c>
      <c r="B124" s="34" t="s">
        <v>234</v>
      </c>
      <c r="C124" s="9">
        <v>600</v>
      </c>
      <c r="D124" s="10"/>
      <c r="E124" s="18">
        <f>SUM(E125)</f>
        <v>45.5</v>
      </c>
    </row>
    <row r="125" spans="1:5" ht="20.25" customHeight="1">
      <c r="A125" s="20" t="s">
        <v>173</v>
      </c>
      <c r="B125" s="34" t="s">
        <v>234</v>
      </c>
      <c r="C125" s="9">
        <v>600</v>
      </c>
      <c r="D125" s="10" t="s">
        <v>22</v>
      </c>
      <c r="E125" s="18">
        <f>SUM('[1]9'!G312)</f>
        <v>45.5</v>
      </c>
    </row>
    <row r="126" spans="1:5" ht="78.75" customHeight="1">
      <c r="A126" s="23" t="s">
        <v>272</v>
      </c>
      <c r="B126" s="34" t="s">
        <v>86</v>
      </c>
      <c r="C126" s="9"/>
      <c r="D126" s="10"/>
      <c r="E126" s="18">
        <f>E127</f>
        <v>392.79999999999995</v>
      </c>
    </row>
    <row r="127" spans="1:5" ht="40.5" customHeight="1">
      <c r="A127" s="23" t="s">
        <v>84</v>
      </c>
      <c r="B127" s="34" t="s">
        <v>87</v>
      </c>
      <c r="C127" s="9"/>
      <c r="D127" s="10"/>
      <c r="E127" s="18">
        <f>E128</f>
        <v>392.79999999999995</v>
      </c>
    </row>
    <row r="128" spans="1:5" ht="41.25" customHeight="1">
      <c r="A128" s="20" t="s">
        <v>133</v>
      </c>
      <c r="B128" s="34" t="s">
        <v>87</v>
      </c>
      <c r="C128" s="19" t="s">
        <v>16</v>
      </c>
      <c r="D128" s="19"/>
      <c r="E128" s="18">
        <f>SUM('[1]9'!G315)</f>
        <v>392.79999999999995</v>
      </c>
    </row>
    <row r="129" spans="1:5" ht="27.75" customHeight="1">
      <c r="A129" s="20" t="s">
        <v>88</v>
      </c>
      <c r="B129" s="34" t="s">
        <v>87</v>
      </c>
      <c r="C129" s="9">
        <v>600</v>
      </c>
      <c r="D129" s="10" t="s">
        <v>22</v>
      </c>
      <c r="E129" s="16">
        <f>SUM('[1]9'!G315)</f>
        <v>392.79999999999995</v>
      </c>
    </row>
    <row r="130" spans="1:5" ht="33.75" customHeight="1">
      <c r="A130" s="20" t="s">
        <v>262</v>
      </c>
      <c r="B130" s="19" t="s">
        <v>89</v>
      </c>
      <c r="C130" s="9"/>
      <c r="D130" s="10"/>
      <c r="E130" s="16">
        <f>E131</f>
        <v>6536.900000000001</v>
      </c>
    </row>
    <row r="131" spans="1:5" ht="61.5" customHeight="1">
      <c r="A131" s="62" t="s">
        <v>273</v>
      </c>
      <c r="B131" s="19" t="s">
        <v>90</v>
      </c>
      <c r="C131" s="9"/>
      <c r="D131" s="10"/>
      <c r="E131" s="16">
        <f>E132+E139+E142</f>
        <v>6536.900000000001</v>
      </c>
    </row>
    <row r="132" spans="1:6" ht="29.25" customHeight="1">
      <c r="A132" s="23" t="s">
        <v>250</v>
      </c>
      <c r="B132" s="19" t="s">
        <v>91</v>
      </c>
      <c r="C132" s="9"/>
      <c r="D132" s="10"/>
      <c r="E132" s="16">
        <f>E133+E135+E137</f>
        <v>3197.9</v>
      </c>
      <c r="F132" s="5"/>
    </row>
    <row r="133" spans="1:6" ht="75.75" customHeight="1">
      <c r="A133" s="12" t="s">
        <v>6</v>
      </c>
      <c r="B133" s="14" t="s">
        <v>91</v>
      </c>
      <c r="C133" s="17">
        <v>100</v>
      </c>
      <c r="D133" s="10"/>
      <c r="E133" s="18">
        <f>E134</f>
        <v>2231.4</v>
      </c>
      <c r="F133" s="5"/>
    </row>
    <row r="134" spans="1:5" ht="21" customHeight="1">
      <c r="A134" s="12" t="s">
        <v>43</v>
      </c>
      <c r="B134" s="14" t="s">
        <v>91</v>
      </c>
      <c r="C134" s="9">
        <v>100</v>
      </c>
      <c r="D134" s="10" t="s">
        <v>13</v>
      </c>
      <c r="E134" s="16">
        <f>SUM('[1]9'!G329)</f>
        <v>2231.4</v>
      </c>
    </row>
    <row r="135" spans="1:5" ht="30">
      <c r="A135" s="12" t="s">
        <v>52</v>
      </c>
      <c r="B135" s="14" t="s">
        <v>91</v>
      </c>
      <c r="C135" s="9" t="s">
        <v>9</v>
      </c>
      <c r="D135" s="10"/>
      <c r="E135" s="16">
        <f>E136</f>
        <v>953.1999999999999</v>
      </c>
    </row>
    <row r="136" spans="1:5" ht="18.75" customHeight="1">
      <c r="A136" s="12" t="s">
        <v>43</v>
      </c>
      <c r="B136" s="14" t="s">
        <v>91</v>
      </c>
      <c r="C136" s="9">
        <v>200</v>
      </c>
      <c r="D136" s="10" t="s">
        <v>13</v>
      </c>
      <c r="E136" s="16">
        <f>SUM('[1]9'!G334)</f>
        <v>953.1999999999999</v>
      </c>
    </row>
    <row r="137" spans="1:5" ht="24.75" customHeight="1">
      <c r="A137" s="7" t="s">
        <v>11</v>
      </c>
      <c r="B137" s="14" t="s">
        <v>91</v>
      </c>
      <c r="C137" s="9">
        <v>800</v>
      </c>
      <c r="D137" s="10"/>
      <c r="E137" s="16">
        <f>E138</f>
        <v>13.3</v>
      </c>
    </row>
    <row r="138" spans="1:5" ht="21" customHeight="1">
      <c r="A138" s="12" t="s">
        <v>43</v>
      </c>
      <c r="B138" s="14" t="s">
        <v>91</v>
      </c>
      <c r="C138" s="9">
        <v>800</v>
      </c>
      <c r="D138" s="10" t="s">
        <v>13</v>
      </c>
      <c r="E138" s="16">
        <f>SUM('[1]9'!G338)</f>
        <v>13.3</v>
      </c>
    </row>
    <row r="139" spans="1:5" ht="42" customHeight="1">
      <c r="A139" s="12" t="s">
        <v>52</v>
      </c>
      <c r="B139" s="14" t="s">
        <v>92</v>
      </c>
      <c r="C139" s="9"/>
      <c r="D139" s="10"/>
      <c r="E139" s="16">
        <f>E140</f>
        <v>209.9</v>
      </c>
    </row>
    <row r="140" spans="1:5" ht="33.75" customHeight="1">
      <c r="A140" s="12" t="s">
        <v>42</v>
      </c>
      <c r="B140" s="14" t="s">
        <v>92</v>
      </c>
      <c r="C140" s="9">
        <v>200</v>
      </c>
      <c r="D140" s="10"/>
      <c r="E140" s="16">
        <f>E141</f>
        <v>209.9</v>
      </c>
    </row>
    <row r="141" spans="1:5" ht="48.75" customHeight="1">
      <c r="A141" s="62" t="s">
        <v>251</v>
      </c>
      <c r="B141" s="14" t="s">
        <v>92</v>
      </c>
      <c r="C141" s="59">
        <v>200</v>
      </c>
      <c r="D141" s="8" t="s">
        <v>13</v>
      </c>
      <c r="E141" s="16">
        <f>SUM('[1]9'!G341)</f>
        <v>209.9</v>
      </c>
    </row>
    <row r="142" spans="1:5" ht="31.5" customHeight="1">
      <c r="A142" s="12" t="s">
        <v>52</v>
      </c>
      <c r="B142" s="50" t="s">
        <v>93</v>
      </c>
      <c r="C142" s="9"/>
      <c r="D142" s="10"/>
      <c r="E142" s="16">
        <f>E143+E145+E147</f>
        <v>3129.1000000000004</v>
      </c>
    </row>
    <row r="143" spans="1:5" ht="22.5" customHeight="1">
      <c r="A143" s="12" t="s">
        <v>43</v>
      </c>
      <c r="B143" s="34" t="s">
        <v>93</v>
      </c>
      <c r="C143" s="9">
        <v>100</v>
      </c>
      <c r="D143" s="10"/>
      <c r="E143" s="16">
        <f>E144</f>
        <v>3070.8</v>
      </c>
    </row>
    <row r="144" spans="1:5" ht="30" customHeight="1">
      <c r="A144" s="32" t="s">
        <v>263</v>
      </c>
      <c r="B144" s="34" t="s">
        <v>93</v>
      </c>
      <c r="C144" s="9">
        <v>100</v>
      </c>
      <c r="D144" s="10" t="s">
        <v>13</v>
      </c>
      <c r="E144" s="16">
        <f>SUM('[1]9'!G345)</f>
        <v>3070.8</v>
      </c>
    </row>
    <row r="145" spans="1:5" ht="75.75" customHeight="1">
      <c r="A145" s="12" t="s">
        <v>6</v>
      </c>
      <c r="B145" s="34" t="s">
        <v>93</v>
      </c>
      <c r="C145" s="9">
        <v>200</v>
      </c>
      <c r="D145" s="10"/>
      <c r="E145" s="16">
        <f>SUM(E146)</f>
        <v>57.3</v>
      </c>
    </row>
    <row r="146" spans="1:5" ht="27" customHeight="1">
      <c r="A146" s="12" t="s">
        <v>43</v>
      </c>
      <c r="B146" s="34" t="s">
        <v>93</v>
      </c>
      <c r="C146" s="9">
        <v>200</v>
      </c>
      <c r="D146" s="10" t="s">
        <v>13</v>
      </c>
      <c r="E146" s="16">
        <f>SUM('[1]9'!G350)</f>
        <v>57.3</v>
      </c>
    </row>
    <row r="147" spans="1:5" ht="33" customHeight="1">
      <c r="A147" s="12" t="s">
        <v>52</v>
      </c>
      <c r="B147" s="34" t="s">
        <v>93</v>
      </c>
      <c r="C147" s="9">
        <v>800</v>
      </c>
      <c r="D147" s="10"/>
      <c r="E147" s="16">
        <f>SUM(E148)</f>
        <v>1</v>
      </c>
    </row>
    <row r="148" spans="1:5" ht="23.25" customHeight="1">
      <c r="A148" s="12" t="s">
        <v>43</v>
      </c>
      <c r="B148" s="34" t="s">
        <v>93</v>
      </c>
      <c r="C148" s="9">
        <v>800</v>
      </c>
      <c r="D148" s="10" t="s">
        <v>13</v>
      </c>
      <c r="E148" s="16">
        <f>SUM('[1]9'!G354)</f>
        <v>1</v>
      </c>
    </row>
    <row r="149" spans="1:5" ht="50.25" customHeight="1">
      <c r="A149" s="32" t="s">
        <v>216</v>
      </c>
      <c r="B149" s="34" t="s">
        <v>98</v>
      </c>
      <c r="C149" s="9"/>
      <c r="D149" s="10"/>
      <c r="E149" s="16">
        <f>SUM(E150+E152)</f>
        <v>970.8</v>
      </c>
    </row>
    <row r="150" spans="1:5" ht="33" customHeight="1">
      <c r="A150" s="33" t="s">
        <v>212</v>
      </c>
      <c r="B150" s="34" t="s">
        <v>98</v>
      </c>
      <c r="C150" s="9">
        <v>200</v>
      </c>
      <c r="D150" s="10"/>
      <c r="E150" s="16">
        <f>SUM(E151)</f>
        <v>472</v>
      </c>
    </row>
    <row r="151" spans="1:5" ht="27.75" customHeight="1">
      <c r="A151" s="12" t="s">
        <v>43</v>
      </c>
      <c r="B151" s="34" t="s">
        <v>98</v>
      </c>
      <c r="C151" s="9">
        <v>200</v>
      </c>
      <c r="D151" s="10" t="s">
        <v>13</v>
      </c>
      <c r="E151" s="16">
        <f>SUM('[1]9'!G367)</f>
        <v>472</v>
      </c>
    </row>
    <row r="152" spans="1:5" ht="38.25" customHeight="1">
      <c r="A152" s="33" t="s">
        <v>15</v>
      </c>
      <c r="B152" s="34" t="s">
        <v>98</v>
      </c>
      <c r="C152" s="9">
        <v>600</v>
      </c>
      <c r="D152" s="10"/>
      <c r="E152" s="16">
        <f>SUM(E153)</f>
        <v>498.8</v>
      </c>
    </row>
    <row r="153" spans="1:5" ht="27.75" customHeight="1">
      <c r="A153" s="12" t="s">
        <v>43</v>
      </c>
      <c r="B153" s="34" t="s">
        <v>98</v>
      </c>
      <c r="C153" s="9">
        <v>600</v>
      </c>
      <c r="D153" s="10" t="s">
        <v>13</v>
      </c>
      <c r="E153" s="16">
        <f>SUM('[1]9'!G370)</f>
        <v>498.8</v>
      </c>
    </row>
    <row r="154" spans="1:5" ht="27" customHeight="1">
      <c r="A154" s="29" t="s">
        <v>94</v>
      </c>
      <c r="B154" s="8" t="s">
        <v>196</v>
      </c>
      <c r="C154" s="9"/>
      <c r="D154" s="10"/>
      <c r="E154" s="16">
        <f>SUM(E203+E216+E228+E231+E234+E237+E250+E253+E256+E284+E291+E300+E307+E310+E315+E278+E155)</f>
        <v>107312.70000000001</v>
      </c>
    </row>
    <row r="155" spans="1:5" ht="57.75" customHeight="1">
      <c r="A155" s="20" t="s">
        <v>158</v>
      </c>
      <c r="B155" s="19" t="s">
        <v>283</v>
      </c>
      <c r="C155" s="9"/>
      <c r="D155" s="10"/>
      <c r="E155" s="16">
        <f>SUM(E159+E193+E162+E164+E166+E168+E170+E172+E174+E176+E178+E180+E182+E186+E188+E191+E156)</f>
        <v>38359.200000000004</v>
      </c>
    </row>
    <row r="156" spans="1:5" ht="57.75" customHeight="1">
      <c r="A156" s="20" t="s">
        <v>305</v>
      </c>
      <c r="B156" s="19" t="s">
        <v>306</v>
      </c>
      <c r="C156" s="17"/>
      <c r="D156" s="10"/>
      <c r="E156" s="16">
        <f>SUM(E157)</f>
        <v>472</v>
      </c>
    </row>
    <row r="157" spans="1:5" ht="57.75" customHeight="1">
      <c r="A157" s="12" t="s">
        <v>52</v>
      </c>
      <c r="B157" s="19" t="s">
        <v>306</v>
      </c>
      <c r="C157" s="17">
        <v>200</v>
      </c>
      <c r="D157" s="10"/>
      <c r="E157" s="16">
        <f>SUM(E158)</f>
        <v>472</v>
      </c>
    </row>
    <row r="158" spans="1:5" ht="57.75" customHeight="1">
      <c r="A158" s="20" t="s">
        <v>243</v>
      </c>
      <c r="B158" s="19" t="s">
        <v>306</v>
      </c>
      <c r="C158" s="17">
        <v>200</v>
      </c>
      <c r="D158" s="15" t="s">
        <v>30</v>
      </c>
      <c r="E158" s="16">
        <f>SUM('[1]9'!G446)</f>
        <v>472</v>
      </c>
    </row>
    <row r="159" spans="1:5" ht="49.5" customHeight="1">
      <c r="A159" s="23" t="s">
        <v>194</v>
      </c>
      <c r="B159" s="19" t="s">
        <v>283</v>
      </c>
      <c r="C159" s="9"/>
      <c r="D159" s="10"/>
      <c r="E159" s="18">
        <f>E160</f>
        <v>51</v>
      </c>
    </row>
    <row r="160" spans="1:5" ht="30">
      <c r="A160" s="12" t="s">
        <v>52</v>
      </c>
      <c r="B160" s="19" t="s">
        <v>284</v>
      </c>
      <c r="C160" s="17">
        <v>200</v>
      </c>
      <c r="D160" s="10"/>
      <c r="E160" s="16">
        <f>E161</f>
        <v>51</v>
      </c>
    </row>
    <row r="161" spans="1:5" ht="24" customHeight="1">
      <c r="A161" s="12" t="s">
        <v>38</v>
      </c>
      <c r="B161" s="19" t="s">
        <v>284</v>
      </c>
      <c r="C161" s="17">
        <v>200</v>
      </c>
      <c r="D161" s="10" t="s">
        <v>24</v>
      </c>
      <c r="E161" s="16">
        <f>SUM('[1]9'!G650)</f>
        <v>51</v>
      </c>
    </row>
    <row r="162" spans="1:5" ht="66" customHeight="1">
      <c r="A162" s="68" t="s">
        <v>6</v>
      </c>
      <c r="B162" s="19" t="s">
        <v>285</v>
      </c>
      <c r="C162" s="17">
        <v>100</v>
      </c>
      <c r="D162" s="10"/>
      <c r="E162" s="16">
        <f>SUM(E163)</f>
        <v>241.7</v>
      </c>
    </row>
    <row r="163" spans="1:5" ht="19.5" customHeight="1">
      <c r="A163" s="33" t="s">
        <v>213</v>
      </c>
      <c r="B163" s="19" t="s">
        <v>285</v>
      </c>
      <c r="C163" s="17">
        <v>100</v>
      </c>
      <c r="D163" s="15" t="s">
        <v>144</v>
      </c>
      <c r="E163" s="18">
        <f>SUM('[1]9'!G35)</f>
        <v>241.7</v>
      </c>
    </row>
    <row r="164" spans="1:5" ht="51.75" customHeight="1">
      <c r="A164" s="33" t="s">
        <v>212</v>
      </c>
      <c r="B164" s="19" t="s">
        <v>285</v>
      </c>
      <c r="C164" s="17">
        <v>200</v>
      </c>
      <c r="D164" s="15"/>
      <c r="E164" s="16">
        <f>SUM(E165)</f>
        <v>18.3</v>
      </c>
    </row>
    <row r="165" spans="1:5" ht="15">
      <c r="A165" s="33" t="s">
        <v>213</v>
      </c>
      <c r="B165" s="19" t="s">
        <v>285</v>
      </c>
      <c r="C165" s="17">
        <v>200</v>
      </c>
      <c r="D165" s="15" t="s">
        <v>144</v>
      </c>
      <c r="E165" s="16">
        <f>SUM('[1]9'!G39)</f>
        <v>18.3</v>
      </c>
    </row>
    <row r="166" spans="1:5" ht="67.5" customHeight="1">
      <c r="A166" s="68" t="s">
        <v>6</v>
      </c>
      <c r="B166" s="19" t="s">
        <v>285</v>
      </c>
      <c r="C166" s="17">
        <v>100</v>
      </c>
      <c r="D166" s="15"/>
      <c r="E166" s="16">
        <f>SUM(E167)</f>
        <v>85</v>
      </c>
    </row>
    <row r="167" spans="1:5" ht="29.25" customHeight="1">
      <c r="A167" s="12" t="s">
        <v>57</v>
      </c>
      <c r="B167" s="19" t="s">
        <v>285</v>
      </c>
      <c r="C167" s="17">
        <v>100</v>
      </c>
      <c r="D167" s="15" t="s">
        <v>25</v>
      </c>
      <c r="E167" s="16">
        <f>SUM('[1]9'!G117)</f>
        <v>85</v>
      </c>
    </row>
    <row r="168" spans="1:5" ht="30">
      <c r="A168" s="33" t="s">
        <v>212</v>
      </c>
      <c r="B168" s="19" t="s">
        <v>285</v>
      </c>
      <c r="C168" s="17">
        <v>200</v>
      </c>
      <c r="D168" s="15"/>
      <c r="E168" s="16">
        <f>SUM(E169)</f>
        <v>20</v>
      </c>
    </row>
    <row r="169" spans="1:5" ht="21.75" customHeight="1">
      <c r="A169" s="12" t="s">
        <v>57</v>
      </c>
      <c r="B169" s="19" t="s">
        <v>285</v>
      </c>
      <c r="C169" s="17">
        <v>200</v>
      </c>
      <c r="D169" s="15" t="s">
        <v>25</v>
      </c>
      <c r="E169" s="16">
        <f>SUM('[1]9'!G121)</f>
        <v>20</v>
      </c>
    </row>
    <row r="170" spans="1:5" ht="30">
      <c r="A170" s="33" t="s">
        <v>15</v>
      </c>
      <c r="B170" s="19" t="s">
        <v>285</v>
      </c>
      <c r="C170" s="17">
        <v>600</v>
      </c>
      <c r="D170" s="15"/>
      <c r="E170" s="16">
        <f>SUM(E171)</f>
        <v>525</v>
      </c>
    </row>
    <row r="171" spans="1:5" ht="27" customHeight="1">
      <c r="A171" s="12" t="s">
        <v>57</v>
      </c>
      <c r="B171" s="19" t="s">
        <v>285</v>
      </c>
      <c r="C171" s="17">
        <v>600</v>
      </c>
      <c r="D171" s="15" t="s">
        <v>25</v>
      </c>
      <c r="E171" s="16">
        <f>SUM('[1]9'!G124)</f>
        <v>525</v>
      </c>
    </row>
    <row r="172" spans="1:5" ht="69.75" customHeight="1">
      <c r="A172" s="33" t="s">
        <v>286</v>
      </c>
      <c r="B172" s="19" t="s">
        <v>285</v>
      </c>
      <c r="C172" s="17">
        <v>100</v>
      </c>
      <c r="D172" s="15"/>
      <c r="E172" s="16">
        <f>SUM(E173)</f>
        <v>25</v>
      </c>
    </row>
    <row r="173" spans="1:5" ht="25.5" customHeight="1">
      <c r="A173" s="32" t="s">
        <v>287</v>
      </c>
      <c r="B173" s="19" t="s">
        <v>285</v>
      </c>
      <c r="C173" s="17">
        <v>100</v>
      </c>
      <c r="D173" s="15" t="s">
        <v>26</v>
      </c>
      <c r="E173" s="16">
        <f>SUM('[1]9'!G150)</f>
        <v>25</v>
      </c>
    </row>
    <row r="174" spans="1:5" ht="30">
      <c r="A174" s="33" t="s">
        <v>212</v>
      </c>
      <c r="B174" s="19" t="s">
        <v>285</v>
      </c>
      <c r="C174" s="17">
        <v>200</v>
      </c>
      <c r="D174" s="15"/>
      <c r="E174" s="16">
        <f>SUM(E175)</f>
        <v>170</v>
      </c>
    </row>
    <row r="175" spans="1:5" ht="25.5" customHeight="1">
      <c r="A175" s="38" t="s">
        <v>40</v>
      </c>
      <c r="B175" s="19" t="s">
        <v>285</v>
      </c>
      <c r="C175" s="17">
        <v>200</v>
      </c>
      <c r="D175" s="15" t="s">
        <v>10</v>
      </c>
      <c r="E175" s="16">
        <f>SUM('[1]9'!G216)</f>
        <v>170</v>
      </c>
    </row>
    <row r="176" spans="1:5" ht="30">
      <c r="A176" s="33" t="s">
        <v>15</v>
      </c>
      <c r="B176" s="19" t="s">
        <v>285</v>
      </c>
      <c r="C176" s="17">
        <v>600</v>
      </c>
      <c r="D176" s="15"/>
      <c r="E176" s="16">
        <f>SUM(E177)</f>
        <v>450</v>
      </c>
    </row>
    <row r="177" spans="1:5" ht="27.75" customHeight="1">
      <c r="A177" s="38" t="s">
        <v>41</v>
      </c>
      <c r="B177" s="19" t="s">
        <v>285</v>
      </c>
      <c r="C177" s="17">
        <v>600</v>
      </c>
      <c r="D177" s="15" t="s">
        <v>8</v>
      </c>
      <c r="E177" s="16">
        <f>SUM('[1]9'!G245)</f>
        <v>450</v>
      </c>
    </row>
    <row r="178" spans="1:5" ht="36.75" customHeight="1">
      <c r="A178" s="33" t="s">
        <v>15</v>
      </c>
      <c r="B178" s="19" t="s">
        <v>285</v>
      </c>
      <c r="C178" s="17">
        <v>600</v>
      </c>
      <c r="D178" s="15"/>
      <c r="E178" s="16">
        <f>SUM(E179)</f>
        <v>340</v>
      </c>
    </row>
    <row r="179" spans="1:5" ht="24" customHeight="1">
      <c r="A179" s="33" t="s">
        <v>213</v>
      </c>
      <c r="B179" s="19" t="s">
        <v>285</v>
      </c>
      <c r="C179" s="17">
        <v>600</v>
      </c>
      <c r="D179" s="15" t="s">
        <v>144</v>
      </c>
      <c r="E179" s="16">
        <f>SUM('[1]9'!G277)</f>
        <v>340</v>
      </c>
    </row>
    <row r="180" spans="1:5" ht="69.75" customHeight="1">
      <c r="A180" s="33" t="s">
        <v>286</v>
      </c>
      <c r="B180" s="19" t="s">
        <v>285</v>
      </c>
      <c r="C180" s="17">
        <v>100</v>
      </c>
      <c r="D180" s="15"/>
      <c r="E180" s="16">
        <f>SUM(E181)</f>
        <v>680</v>
      </c>
    </row>
    <row r="181" spans="1:5" ht="30" customHeight="1">
      <c r="A181" s="12" t="s">
        <v>43</v>
      </c>
      <c r="B181" s="19" t="s">
        <v>285</v>
      </c>
      <c r="C181" s="17">
        <v>100</v>
      </c>
      <c r="D181" s="15" t="s">
        <v>13</v>
      </c>
      <c r="E181" s="16">
        <f>SUM('[1]9'!G359)</f>
        <v>680</v>
      </c>
    </row>
    <row r="182" spans="1:5" ht="74.25" customHeight="1">
      <c r="A182" s="33" t="s">
        <v>286</v>
      </c>
      <c r="B182" s="19" t="s">
        <v>285</v>
      </c>
      <c r="C182" s="17">
        <v>100</v>
      </c>
      <c r="D182" s="15"/>
      <c r="E182" s="16">
        <f>SUM(E183:E185)</f>
        <v>890</v>
      </c>
    </row>
    <row r="183" spans="1:5" ht="51" customHeight="1">
      <c r="A183" s="32" t="s">
        <v>243</v>
      </c>
      <c r="B183" s="19" t="s">
        <v>285</v>
      </c>
      <c r="C183" s="17">
        <v>100</v>
      </c>
      <c r="D183" s="15" t="s">
        <v>30</v>
      </c>
      <c r="E183" s="16">
        <f>SUM('[1]9'!G451)</f>
        <v>120</v>
      </c>
    </row>
    <row r="184" spans="1:5" ht="24" customHeight="1">
      <c r="A184" s="32" t="s">
        <v>190</v>
      </c>
      <c r="B184" s="19" t="s">
        <v>285</v>
      </c>
      <c r="C184" s="17">
        <v>100</v>
      </c>
      <c r="D184" s="15" t="s">
        <v>24</v>
      </c>
      <c r="E184" s="16">
        <f>SUM('[1]9'!G477)</f>
        <v>350</v>
      </c>
    </row>
    <row r="185" spans="1:5" ht="53.25" customHeight="1">
      <c r="A185" s="32" t="s">
        <v>244</v>
      </c>
      <c r="B185" s="19" t="s">
        <v>285</v>
      </c>
      <c r="C185" s="17">
        <v>100</v>
      </c>
      <c r="D185" s="15" t="s">
        <v>32</v>
      </c>
      <c r="E185" s="16">
        <f>SUM('[1]9'!G548)</f>
        <v>420</v>
      </c>
    </row>
    <row r="186" spans="1:5" ht="37.5" customHeight="1">
      <c r="A186" s="33" t="s">
        <v>212</v>
      </c>
      <c r="B186" s="19" t="s">
        <v>285</v>
      </c>
      <c r="C186" s="17">
        <v>200</v>
      </c>
      <c r="D186" s="15"/>
      <c r="E186" s="16">
        <f>SUM(E187)</f>
        <v>100</v>
      </c>
    </row>
    <row r="187" spans="1:5" ht="60" customHeight="1">
      <c r="A187" s="32" t="s">
        <v>244</v>
      </c>
      <c r="B187" s="19" t="s">
        <v>285</v>
      </c>
      <c r="C187" s="17">
        <v>200</v>
      </c>
      <c r="D187" s="15" t="s">
        <v>32</v>
      </c>
      <c r="E187" s="16">
        <f>SUM('[1]9'!G552)</f>
        <v>100</v>
      </c>
    </row>
    <row r="188" spans="1:5" ht="81.75" customHeight="1">
      <c r="A188" s="33" t="s">
        <v>286</v>
      </c>
      <c r="B188" s="19" t="s">
        <v>285</v>
      </c>
      <c r="C188" s="17">
        <v>100</v>
      </c>
      <c r="D188" s="15"/>
      <c r="E188" s="16">
        <f>SUM(E189:E190)</f>
        <v>235</v>
      </c>
    </row>
    <row r="189" spans="1:5" ht="24.75" customHeight="1">
      <c r="A189" s="32" t="s">
        <v>190</v>
      </c>
      <c r="B189" s="19" t="s">
        <v>285</v>
      </c>
      <c r="C189" s="17">
        <v>100</v>
      </c>
      <c r="D189" s="15" t="s">
        <v>24</v>
      </c>
      <c r="E189" s="16">
        <f>SUM('[1]9'!G653)</f>
        <v>160</v>
      </c>
    </row>
    <row r="190" spans="1:5" ht="24" customHeight="1">
      <c r="A190" s="67" t="s">
        <v>50</v>
      </c>
      <c r="B190" s="19" t="s">
        <v>285</v>
      </c>
      <c r="C190" s="17">
        <v>100</v>
      </c>
      <c r="D190" s="15" t="s">
        <v>28</v>
      </c>
      <c r="E190" s="16">
        <f>SUM('[1]9'!G860)</f>
        <v>75</v>
      </c>
    </row>
    <row r="191" spans="1:5" ht="65.25" customHeight="1">
      <c r="A191" s="33" t="s">
        <v>286</v>
      </c>
      <c r="B191" s="19" t="s">
        <v>285</v>
      </c>
      <c r="C191" s="17">
        <v>100</v>
      </c>
      <c r="D191" s="15"/>
      <c r="E191" s="16">
        <f>SUM(E192)</f>
        <v>220</v>
      </c>
    </row>
    <row r="192" spans="1:5" ht="60" customHeight="1">
      <c r="A192" s="32" t="s">
        <v>288</v>
      </c>
      <c r="B192" s="19" t="s">
        <v>285</v>
      </c>
      <c r="C192" s="17">
        <v>100</v>
      </c>
      <c r="D192" s="15" t="s">
        <v>30</v>
      </c>
      <c r="E192" s="16">
        <f>SUM('[1]9'!G908)</f>
        <v>220</v>
      </c>
    </row>
    <row r="193" spans="1:5" ht="53.25" customHeight="1">
      <c r="A193" s="32" t="s">
        <v>203</v>
      </c>
      <c r="B193" s="19" t="s">
        <v>283</v>
      </c>
      <c r="C193" s="17"/>
      <c r="D193" s="10"/>
      <c r="E193" s="16">
        <f>E194+E197+E200</f>
        <v>33836.200000000004</v>
      </c>
    </row>
    <row r="194" spans="1:6" ht="40.5" customHeight="1">
      <c r="A194" s="32" t="s">
        <v>129</v>
      </c>
      <c r="B194" s="34" t="s">
        <v>217</v>
      </c>
      <c r="C194" s="17"/>
      <c r="D194" s="10"/>
      <c r="E194" s="16">
        <f>E195</f>
        <v>7902.4</v>
      </c>
      <c r="F194" s="5"/>
    </row>
    <row r="195" spans="1:6" ht="27" customHeight="1">
      <c r="A195" s="33" t="s">
        <v>18</v>
      </c>
      <c r="B195" s="34" t="s">
        <v>217</v>
      </c>
      <c r="C195" s="17"/>
      <c r="D195" s="10"/>
      <c r="E195" s="16">
        <f>E196</f>
        <v>7902.4</v>
      </c>
      <c r="F195" s="5"/>
    </row>
    <row r="196" spans="1:6" ht="44.25" customHeight="1">
      <c r="A196" s="33" t="s">
        <v>51</v>
      </c>
      <c r="B196" s="34" t="s">
        <v>217</v>
      </c>
      <c r="C196" s="17">
        <v>500</v>
      </c>
      <c r="D196" s="15" t="s">
        <v>31</v>
      </c>
      <c r="E196" s="16">
        <f>SUM('[1]9'!G506)</f>
        <v>7902.4</v>
      </c>
      <c r="F196" s="5"/>
    </row>
    <row r="197" spans="1:6" ht="50.25" customHeight="1">
      <c r="A197" s="33" t="s">
        <v>204</v>
      </c>
      <c r="B197" s="19" t="s">
        <v>289</v>
      </c>
      <c r="C197" s="17"/>
      <c r="D197" s="10"/>
      <c r="E197" s="16">
        <f>E198</f>
        <v>25674.4</v>
      </c>
      <c r="F197" s="5"/>
    </row>
    <row r="198" spans="1:6" ht="27" customHeight="1">
      <c r="A198" s="33" t="s">
        <v>18</v>
      </c>
      <c r="B198" s="19" t="s">
        <v>289</v>
      </c>
      <c r="C198" s="17">
        <v>500</v>
      </c>
      <c r="D198" s="10"/>
      <c r="E198" s="16">
        <f>E199</f>
        <v>25674.4</v>
      </c>
      <c r="F198" s="5"/>
    </row>
    <row r="199" spans="1:6" ht="54.75" customHeight="1">
      <c r="A199" s="33" t="s">
        <v>204</v>
      </c>
      <c r="B199" s="19" t="s">
        <v>289</v>
      </c>
      <c r="C199" s="17">
        <v>500</v>
      </c>
      <c r="D199" s="15" t="s">
        <v>31</v>
      </c>
      <c r="E199" s="16">
        <f>SUM('[1]9'!G510)</f>
        <v>25674.4</v>
      </c>
      <c r="F199" s="5"/>
    </row>
    <row r="200" spans="1:6" ht="77.25" customHeight="1">
      <c r="A200" s="33" t="s">
        <v>274</v>
      </c>
      <c r="B200" s="19" t="s">
        <v>290</v>
      </c>
      <c r="C200" s="17"/>
      <c r="D200" s="15"/>
      <c r="E200" s="16">
        <f>SUM(E201)</f>
        <v>259.4</v>
      </c>
      <c r="F200" s="5"/>
    </row>
    <row r="201" spans="1:5" ht="22.5" customHeight="1">
      <c r="A201" s="33" t="s">
        <v>18</v>
      </c>
      <c r="B201" s="19" t="s">
        <v>290</v>
      </c>
      <c r="C201" s="17">
        <v>500</v>
      </c>
      <c r="D201" s="10"/>
      <c r="E201" s="16">
        <f>SUM(E202)</f>
        <v>259.4</v>
      </c>
    </row>
    <row r="202" spans="1:5" ht="52.5" customHeight="1">
      <c r="A202" s="33" t="s">
        <v>204</v>
      </c>
      <c r="B202" s="19" t="s">
        <v>290</v>
      </c>
      <c r="C202" s="17">
        <v>500</v>
      </c>
      <c r="D202" s="15" t="s">
        <v>31</v>
      </c>
      <c r="E202" s="16">
        <f>SUM('[1]9'!G516)</f>
        <v>259.4</v>
      </c>
    </row>
    <row r="203" spans="1:5" ht="33" customHeight="1">
      <c r="A203" s="38" t="s">
        <v>275</v>
      </c>
      <c r="B203" s="34" t="s">
        <v>95</v>
      </c>
      <c r="C203" s="34"/>
      <c r="D203" s="34"/>
      <c r="E203" s="16">
        <f>E204+E207+E210+E213</f>
        <v>335.5</v>
      </c>
    </row>
    <row r="204" spans="1:5" ht="48.75" customHeight="1">
      <c r="A204" s="23" t="s">
        <v>159</v>
      </c>
      <c r="B204" s="19" t="s">
        <v>96</v>
      </c>
      <c r="C204" s="9"/>
      <c r="D204" s="10"/>
      <c r="E204" s="16">
        <f>E205</f>
        <v>18</v>
      </c>
    </row>
    <row r="205" spans="1:5" ht="33.75" customHeight="1">
      <c r="A205" s="12" t="s">
        <v>52</v>
      </c>
      <c r="B205" s="19" t="s">
        <v>96</v>
      </c>
      <c r="C205" s="9">
        <v>200</v>
      </c>
      <c r="D205" s="10"/>
      <c r="E205" s="16">
        <f>E206</f>
        <v>18</v>
      </c>
    </row>
    <row r="206" spans="1:5" ht="21" customHeight="1">
      <c r="A206" s="20" t="s">
        <v>173</v>
      </c>
      <c r="B206" s="19" t="s">
        <v>96</v>
      </c>
      <c r="C206" s="9">
        <v>200</v>
      </c>
      <c r="D206" s="10" t="s">
        <v>22</v>
      </c>
      <c r="E206" s="16">
        <f>SUM('[1]9'!G785)</f>
        <v>18</v>
      </c>
    </row>
    <row r="207" spans="1:5" ht="75.75" customHeight="1">
      <c r="A207" s="23" t="s">
        <v>160</v>
      </c>
      <c r="B207" s="19" t="s">
        <v>97</v>
      </c>
      <c r="C207" s="9"/>
      <c r="D207" s="10"/>
      <c r="E207" s="16">
        <f>E208</f>
        <v>190</v>
      </c>
    </row>
    <row r="208" spans="1:5" ht="44.25" customHeight="1">
      <c r="A208" s="12" t="s">
        <v>52</v>
      </c>
      <c r="B208" s="19" t="s">
        <v>97</v>
      </c>
      <c r="C208" s="9">
        <v>200</v>
      </c>
      <c r="D208" s="10"/>
      <c r="E208" s="16">
        <f>E209</f>
        <v>190</v>
      </c>
    </row>
    <row r="209" spans="1:5" ht="24.75" customHeight="1">
      <c r="A209" s="20" t="s">
        <v>174</v>
      </c>
      <c r="B209" s="19" t="s">
        <v>97</v>
      </c>
      <c r="C209" s="9">
        <v>200</v>
      </c>
      <c r="D209" s="10" t="s">
        <v>22</v>
      </c>
      <c r="E209" s="16">
        <f>SUM('[1]9'!G789)</f>
        <v>190</v>
      </c>
    </row>
    <row r="210" spans="1:5" ht="57.75" customHeight="1">
      <c r="A210" s="7" t="s">
        <v>276</v>
      </c>
      <c r="B210" s="19" t="s">
        <v>101</v>
      </c>
      <c r="C210" s="9"/>
      <c r="D210" s="10"/>
      <c r="E210" s="16">
        <f>SUM(E211)</f>
        <v>120.5</v>
      </c>
    </row>
    <row r="211" spans="1:5" ht="38.25" customHeight="1">
      <c r="A211" s="12" t="s">
        <v>52</v>
      </c>
      <c r="B211" s="10" t="s">
        <v>101</v>
      </c>
      <c r="C211" s="9">
        <v>200</v>
      </c>
      <c r="D211" s="10"/>
      <c r="E211" s="16">
        <f>E212</f>
        <v>120.5</v>
      </c>
    </row>
    <row r="212" spans="1:5" ht="23.25" customHeight="1">
      <c r="A212" s="20" t="s">
        <v>173</v>
      </c>
      <c r="B212" s="10" t="s">
        <v>101</v>
      </c>
      <c r="C212" s="9">
        <v>200</v>
      </c>
      <c r="D212" s="10" t="s">
        <v>22</v>
      </c>
      <c r="E212" s="16">
        <f>SUM('[1]9'!G793)</f>
        <v>120.5</v>
      </c>
    </row>
    <row r="213" spans="1:5" ht="53.25" customHeight="1">
      <c r="A213" s="33" t="s">
        <v>218</v>
      </c>
      <c r="B213" s="19" t="s">
        <v>195</v>
      </c>
      <c r="C213" s="9"/>
      <c r="D213" s="10"/>
      <c r="E213" s="16">
        <f>SUM(E214)</f>
        <v>7</v>
      </c>
    </row>
    <row r="214" spans="1:5" ht="39.75" customHeight="1">
      <c r="A214" s="12" t="s">
        <v>52</v>
      </c>
      <c r="B214" s="19" t="s">
        <v>195</v>
      </c>
      <c r="C214" s="9">
        <v>200</v>
      </c>
      <c r="D214" s="10"/>
      <c r="E214" s="16">
        <f>SUM(E215)</f>
        <v>7</v>
      </c>
    </row>
    <row r="215" spans="1:5" ht="26.25" customHeight="1">
      <c r="A215" s="20" t="s">
        <v>173</v>
      </c>
      <c r="B215" s="19" t="s">
        <v>195</v>
      </c>
      <c r="C215" s="9">
        <v>200</v>
      </c>
      <c r="D215" s="10" t="s">
        <v>22</v>
      </c>
      <c r="E215" s="16">
        <f>SUM('[1]9'!G797)</f>
        <v>7</v>
      </c>
    </row>
    <row r="216" spans="1:5" ht="62.25" customHeight="1">
      <c r="A216" s="20" t="s">
        <v>219</v>
      </c>
      <c r="B216" s="64">
        <v>4360079535</v>
      </c>
      <c r="C216" s="59"/>
      <c r="D216" s="8"/>
      <c r="E216" s="16">
        <f>E217+E222+E225+E220</f>
        <v>1977.8999999999999</v>
      </c>
    </row>
    <row r="217" spans="1:5" ht="46.5" customHeight="1">
      <c r="A217" s="12" t="s">
        <v>52</v>
      </c>
      <c r="B217" s="10" t="s">
        <v>100</v>
      </c>
      <c r="C217" s="9">
        <v>200</v>
      </c>
      <c r="D217" s="10"/>
      <c r="E217" s="16">
        <f>E218+E219</f>
        <v>80.8</v>
      </c>
    </row>
    <row r="218" spans="1:5" ht="29.25" customHeight="1">
      <c r="A218" s="12" t="s">
        <v>38</v>
      </c>
      <c r="B218" s="10" t="s">
        <v>100</v>
      </c>
      <c r="C218" s="9">
        <v>200</v>
      </c>
      <c r="D218" s="10" t="s">
        <v>24</v>
      </c>
      <c r="E218" s="16">
        <f>SUM('[1]9'!G663)</f>
        <v>7.2</v>
      </c>
    </row>
    <row r="219" spans="1:5" ht="24.75" customHeight="1">
      <c r="A219" s="12" t="s">
        <v>43</v>
      </c>
      <c r="B219" s="10" t="s">
        <v>100</v>
      </c>
      <c r="C219" s="59">
        <v>200</v>
      </c>
      <c r="D219" s="8" t="s">
        <v>13</v>
      </c>
      <c r="E219" s="16">
        <f>SUM('[1]9'!G382)</f>
        <v>73.6</v>
      </c>
    </row>
    <row r="220" spans="1:5" ht="36" customHeight="1">
      <c r="A220" s="12" t="s">
        <v>15</v>
      </c>
      <c r="B220" s="10" t="s">
        <v>100</v>
      </c>
      <c r="C220" s="59">
        <v>600</v>
      </c>
      <c r="D220" s="8"/>
      <c r="E220" s="16">
        <f>SUM(E221)</f>
        <v>26.4</v>
      </c>
    </row>
    <row r="221" spans="1:5" ht="24.75" customHeight="1">
      <c r="A221" s="12" t="s">
        <v>43</v>
      </c>
      <c r="B221" s="10" t="s">
        <v>100</v>
      </c>
      <c r="C221" s="59">
        <v>600</v>
      </c>
      <c r="D221" s="8" t="s">
        <v>13</v>
      </c>
      <c r="E221" s="16">
        <f>SUM('[1]9'!G385)</f>
        <v>26.4</v>
      </c>
    </row>
    <row r="222" spans="1:5" ht="87.75" customHeight="1">
      <c r="A222" s="57" t="s">
        <v>299</v>
      </c>
      <c r="B222" s="34" t="s">
        <v>236</v>
      </c>
      <c r="C222" s="59"/>
      <c r="D222" s="8"/>
      <c r="E222" s="16">
        <f>SUM(E223)</f>
        <v>1777.1</v>
      </c>
    </row>
    <row r="223" spans="1:5" ht="43.5" customHeight="1">
      <c r="A223" s="12" t="s">
        <v>52</v>
      </c>
      <c r="B223" s="34" t="s">
        <v>236</v>
      </c>
      <c r="C223" s="59">
        <v>200</v>
      </c>
      <c r="D223" s="8"/>
      <c r="E223" s="16">
        <f>SUM(E224)</f>
        <v>1777.1</v>
      </c>
    </row>
    <row r="224" spans="1:5" ht="24" customHeight="1">
      <c r="A224" s="12" t="s">
        <v>41</v>
      </c>
      <c r="B224" s="34" t="s">
        <v>236</v>
      </c>
      <c r="C224" s="59">
        <v>200</v>
      </c>
      <c r="D224" s="8" t="s">
        <v>8</v>
      </c>
      <c r="E224" s="16">
        <f>SUM('[1]9'!G756)</f>
        <v>1777.1</v>
      </c>
    </row>
    <row r="225" spans="1:5" ht="75" customHeight="1">
      <c r="A225" s="57" t="s">
        <v>237</v>
      </c>
      <c r="B225" s="34" t="s">
        <v>236</v>
      </c>
      <c r="C225" s="59"/>
      <c r="D225" s="8"/>
      <c r="E225" s="16">
        <f>SUM(E226)</f>
        <v>93.6</v>
      </c>
    </row>
    <row r="226" spans="1:5" ht="45" customHeight="1">
      <c r="A226" s="12" t="s">
        <v>52</v>
      </c>
      <c r="B226" s="34" t="s">
        <v>236</v>
      </c>
      <c r="C226" s="59">
        <v>200</v>
      </c>
      <c r="D226" s="8"/>
      <c r="E226" s="16">
        <f>SUM(E227)</f>
        <v>93.6</v>
      </c>
    </row>
    <row r="227" spans="1:5" ht="23.25" customHeight="1">
      <c r="A227" s="12" t="s">
        <v>41</v>
      </c>
      <c r="B227" s="34" t="s">
        <v>236</v>
      </c>
      <c r="C227" s="59">
        <v>200</v>
      </c>
      <c r="D227" s="8" t="s">
        <v>8</v>
      </c>
      <c r="E227" s="16">
        <f>SUM('[1]9'!G760)</f>
        <v>93.6</v>
      </c>
    </row>
    <row r="228" spans="1:5" ht="44.25" customHeight="1">
      <c r="A228" s="38" t="s">
        <v>220</v>
      </c>
      <c r="B228" s="8" t="s">
        <v>145</v>
      </c>
      <c r="C228" s="9"/>
      <c r="D228" s="10"/>
      <c r="E228" s="16">
        <f>E229</f>
        <v>1433.8</v>
      </c>
    </row>
    <row r="229" spans="1:5" ht="37.5" customHeight="1">
      <c r="A229" s="12" t="s">
        <v>52</v>
      </c>
      <c r="B229" s="8" t="s">
        <v>145</v>
      </c>
      <c r="C229" s="9">
        <v>200</v>
      </c>
      <c r="D229" s="10"/>
      <c r="E229" s="16">
        <f>E230</f>
        <v>1433.8</v>
      </c>
    </row>
    <row r="230" spans="1:5" ht="25.5" customHeight="1">
      <c r="A230" s="12" t="s">
        <v>38</v>
      </c>
      <c r="B230" s="8" t="s">
        <v>145</v>
      </c>
      <c r="C230" s="9">
        <v>200</v>
      </c>
      <c r="D230" s="10" t="s">
        <v>24</v>
      </c>
      <c r="E230" s="16">
        <f>SUM('[1]9'!G667)</f>
        <v>1433.8</v>
      </c>
    </row>
    <row r="231" spans="1:5" ht="60.75" customHeight="1">
      <c r="A231" s="7" t="s">
        <v>277</v>
      </c>
      <c r="B231" s="8" t="s">
        <v>103</v>
      </c>
      <c r="C231" s="9"/>
      <c r="D231" s="10"/>
      <c r="E231" s="16">
        <f>SUM(E233)</f>
        <v>14</v>
      </c>
    </row>
    <row r="232" spans="1:5" ht="39.75" customHeight="1">
      <c r="A232" s="12" t="s">
        <v>52</v>
      </c>
      <c r="B232" s="8" t="s">
        <v>103</v>
      </c>
      <c r="C232" s="9">
        <v>200</v>
      </c>
      <c r="D232" s="10"/>
      <c r="E232" s="16">
        <f>SUM(E233:E233)</f>
        <v>14</v>
      </c>
    </row>
    <row r="233" spans="1:5" ht="33" customHeight="1">
      <c r="A233" s="12" t="s">
        <v>42</v>
      </c>
      <c r="B233" s="8" t="s">
        <v>103</v>
      </c>
      <c r="C233" s="9">
        <v>200</v>
      </c>
      <c r="D233" s="10" t="s">
        <v>17</v>
      </c>
      <c r="E233" s="16">
        <f>SUM('[1]9'!G67+'[1]9'!G301+'[1]9'!G498+'[1]9'!G778)</f>
        <v>14</v>
      </c>
    </row>
    <row r="234" spans="1:5" ht="50.25" customHeight="1">
      <c r="A234" s="38" t="s">
        <v>221</v>
      </c>
      <c r="B234" s="19" t="s">
        <v>104</v>
      </c>
      <c r="C234" s="9"/>
      <c r="D234" s="10"/>
      <c r="E234" s="16">
        <f>E235</f>
        <v>85</v>
      </c>
    </row>
    <row r="235" spans="1:5" ht="39" customHeight="1">
      <c r="A235" s="12" t="s">
        <v>52</v>
      </c>
      <c r="B235" s="10" t="s">
        <v>104</v>
      </c>
      <c r="C235" s="9">
        <v>200</v>
      </c>
      <c r="D235" s="10"/>
      <c r="E235" s="16">
        <f>E236</f>
        <v>85</v>
      </c>
    </row>
    <row r="236" spans="1:5" ht="39.75" customHeight="1">
      <c r="A236" s="32" t="s">
        <v>161</v>
      </c>
      <c r="B236" s="10" t="s">
        <v>104</v>
      </c>
      <c r="C236" s="9">
        <v>200</v>
      </c>
      <c r="D236" s="10" t="s">
        <v>162</v>
      </c>
      <c r="E236" s="16">
        <f>SUM('[1]9'!G696)</f>
        <v>85</v>
      </c>
    </row>
    <row r="237" spans="1:5" ht="63" customHeight="1">
      <c r="A237" s="23" t="s">
        <v>143</v>
      </c>
      <c r="B237" s="19" t="s">
        <v>99</v>
      </c>
      <c r="C237" s="9"/>
      <c r="D237" s="10"/>
      <c r="E237" s="16">
        <f>E238+E240+E242+E248+E244+E246</f>
        <v>1314.1000000000001</v>
      </c>
    </row>
    <row r="238" spans="1:5" ht="30">
      <c r="A238" s="12" t="s">
        <v>52</v>
      </c>
      <c r="B238" s="10" t="s">
        <v>99</v>
      </c>
      <c r="C238" s="9">
        <v>200</v>
      </c>
      <c r="D238" s="10"/>
      <c r="E238" s="16">
        <f>E239</f>
        <v>1242</v>
      </c>
    </row>
    <row r="239" spans="1:5" ht="23.25" customHeight="1">
      <c r="A239" s="12" t="s">
        <v>38</v>
      </c>
      <c r="B239" s="10" t="s">
        <v>99</v>
      </c>
      <c r="C239" s="9" t="s">
        <v>9</v>
      </c>
      <c r="D239" s="10" t="s">
        <v>24</v>
      </c>
      <c r="E239" s="16">
        <f>SUM('[1]9'!G658)+'[1]9'!G481</f>
        <v>1242</v>
      </c>
    </row>
    <row r="240" spans="1:5" ht="30">
      <c r="A240" s="12" t="s">
        <v>52</v>
      </c>
      <c r="B240" s="10" t="s">
        <v>99</v>
      </c>
      <c r="C240" s="9">
        <v>200</v>
      </c>
      <c r="D240" s="10"/>
      <c r="E240" s="16">
        <f>SUM(E241)</f>
        <v>54.2</v>
      </c>
    </row>
    <row r="241" spans="1:5" ht="50.25" customHeight="1">
      <c r="A241" s="32" t="s">
        <v>243</v>
      </c>
      <c r="B241" s="10" t="s">
        <v>99</v>
      </c>
      <c r="C241" s="9">
        <v>200</v>
      </c>
      <c r="D241" s="10" t="s">
        <v>30</v>
      </c>
      <c r="E241" s="16">
        <f>SUM('[1]9'!G456)</f>
        <v>54.2</v>
      </c>
    </row>
    <row r="242" spans="1:5" ht="46.5" customHeight="1">
      <c r="A242" s="12" t="s">
        <v>52</v>
      </c>
      <c r="B242" s="10" t="s">
        <v>99</v>
      </c>
      <c r="C242" s="9">
        <v>200</v>
      </c>
      <c r="D242" s="10"/>
      <c r="E242" s="16">
        <f>SUM(E243)</f>
        <v>11.7</v>
      </c>
    </row>
    <row r="243" spans="1:7" ht="52.5" customHeight="1">
      <c r="A243" s="32" t="s">
        <v>244</v>
      </c>
      <c r="B243" s="10" t="s">
        <v>99</v>
      </c>
      <c r="C243" s="9">
        <v>200</v>
      </c>
      <c r="D243" s="10" t="s">
        <v>32</v>
      </c>
      <c r="E243" s="16">
        <f>SUM('[1]9'!G556)</f>
        <v>11.7</v>
      </c>
      <c r="G243" s="5"/>
    </row>
    <row r="244" spans="1:7" ht="52.5" customHeight="1">
      <c r="A244" s="33" t="s">
        <v>212</v>
      </c>
      <c r="B244" s="10" t="s">
        <v>99</v>
      </c>
      <c r="C244" s="9">
        <v>200</v>
      </c>
      <c r="D244" s="10"/>
      <c r="E244" s="16">
        <f>SUM(E245)</f>
        <v>0.5</v>
      </c>
      <c r="G244" s="5"/>
    </row>
    <row r="245" spans="1:7" ht="52.5" customHeight="1">
      <c r="A245" s="12" t="s">
        <v>43</v>
      </c>
      <c r="B245" s="10" t="s">
        <v>99</v>
      </c>
      <c r="C245" s="9">
        <v>200</v>
      </c>
      <c r="D245" s="10" t="s">
        <v>13</v>
      </c>
      <c r="E245" s="16">
        <f>SUM('[1]9'!G375)</f>
        <v>0.5</v>
      </c>
      <c r="G245" s="5"/>
    </row>
    <row r="246" spans="1:7" ht="52.5" customHeight="1">
      <c r="A246" s="33" t="s">
        <v>15</v>
      </c>
      <c r="B246" s="10" t="s">
        <v>99</v>
      </c>
      <c r="C246" s="9">
        <v>600</v>
      </c>
      <c r="D246" s="10"/>
      <c r="E246" s="16">
        <f>SUM(E247)</f>
        <v>3.9</v>
      </c>
      <c r="G246" s="5"/>
    </row>
    <row r="247" spans="1:7" ht="52.5" customHeight="1">
      <c r="A247" s="12" t="s">
        <v>43</v>
      </c>
      <c r="B247" s="10" t="s">
        <v>99</v>
      </c>
      <c r="C247" s="9">
        <v>600</v>
      </c>
      <c r="D247" s="10" t="s">
        <v>13</v>
      </c>
      <c r="E247" s="16">
        <f>SUM('[1]9'!G378)</f>
        <v>3.9</v>
      </c>
      <c r="G247" s="5"/>
    </row>
    <row r="248" spans="1:5" ht="35.25" customHeight="1">
      <c r="A248" s="12" t="s">
        <v>52</v>
      </c>
      <c r="B248" s="10" t="s">
        <v>99</v>
      </c>
      <c r="C248" s="9">
        <v>200</v>
      </c>
      <c r="D248" s="10"/>
      <c r="E248" s="16">
        <f>SUM(E249)</f>
        <v>1.8</v>
      </c>
    </row>
    <row r="249" spans="1:5" ht="23.25" customHeight="1">
      <c r="A249" s="67" t="s">
        <v>50</v>
      </c>
      <c r="B249" s="10" t="s">
        <v>99</v>
      </c>
      <c r="C249" s="9">
        <v>200</v>
      </c>
      <c r="D249" s="10" t="s">
        <v>28</v>
      </c>
      <c r="E249" s="16">
        <f>SUM('[1]9'!G865)</f>
        <v>1.8</v>
      </c>
    </row>
    <row r="250" spans="1:5" ht="51" customHeight="1">
      <c r="A250" s="23" t="s">
        <v>163</v>
      </c>
      <c r="B250" s="19" t="s">
        <v>105</v>
      </c>
      <c r="C250" s="9"/>
      <c r="D250" s="10"/>
      <c r="E250" s="16">
        <f>E251</f>
        <v>1098</v>
      </c>
    </row>
    <row r="251" spans="1:5" ht="34.5" customHeight="1">
      <c r="A251" s="12" t="s">
        <v>52</v>
      </c>
      <c r="B251" s="10" t="s">
        <v>105</v>
      </c>
      <c r="C251" s="9">
        <v>200</v>
      </c>
      <c r="D251" s="10"/>
      <c r="E251" s="16">
        <f>E252</f>
        <v>1098</v>
      </c>
    </row>
    <row r="252" spans="1:5" ht="36.75" customHeight="1">
      <c r="A252" s="23" t="s">
        <v>106</v>
      </c>
      <c r="B252" s="10" t="s">
        <v>105</v>
      </c>
      <c r="C252" s="9">
        <v>200</v>
      </c>
      <c r="D252" s="10" t="s">
        <v>34</v>
      </c>
      <c r="E252" s="16">
        <f>SUM('[1]9'!G739)</f>
        <v>1098</v>
      </c>
    </row>
    <row r="253" spans="1:7" ht="42" customHeight="1">
      <c r="A253" s="32" t="s">
        <v>201</v>
      </c>
      <c r="B253" s="8" t="s">
        <v>146</v>
      </c>
      <c r="C253" s="9"/>
      <c r="D253" s="10"/>
      <c r="E253" s="16">
        <f>SUM(E254)</f>
        <v>9</v>
      </c>
      <c r="F253" s="40"/>
      <c r="G253" s="41"/>
    </row>
    <row r="254" spans="1:5" ht="40.5" customHeight="1">
      <c r="A254" s="12" t="s">
        <v>52</v>
      </c>
      <c r="B254" s="8" t="s">
        <v>146</v>
      </c>
      <c r="C254" s="9">
        <v>200</v>
      </c>
      <c r="D254" s="10"/>
      <c r="E254" s="16">
        <f>SUM(E255)</f>
        <v>9</v>
      </c>
    </row>
    <row r="255" spans="1:6" ht="33" customHeight="1">
      <c r="A255" s="20" t="s">
        <v>205</v>
      </c>
      <c r="B255" s="8" t="s">
        <v>146</v>
      </c>
      <c r="C255" s="9">
        <v>200</v>
      </c>
      <c r="D255" s="10" t="s">
        <v>147</v>
      </c>
      <c r="E255" s="16">
        <f>SUM('[1]9'!G722)</f>
        <v>9</v>
      </c>
      <c r="F255" s="5"/>
    </row>
    <row r="256" spans="1:5" ht="60.75" customHeight="1">
      <c r="A256" s="20" t="s">
        <v>164</v>
      </c>
      <c r="B256" s="8"/>
      <c r="C256" s="9"/>
      <c r="D256" s="10"/>
      <c r="E256" s="16">
        <f>E257+E264+E269+E272+E275</f>
        <v>5333.2</v>
      </c>
    </row>
    <row r="257" spans="1:5" ht="67.5" customHeight="1">
      <c r="A257" s="20" t="s">
        <v>165</v>
      </c>
      <c r="B257" s="8" t="s">
        <v>61</v>
      </c>
      <c r="C257" s="9"/>
      <c r="D257" s="10"/>
      <c r="E257" s="16">
        <f>E260+E262+E258</f>
        <v>1533</v>
      </c>
    </row>
    <row r="258" spans="1:5" ht="39.75" customHeight="1">
      <c r="A258" s="12" t="s">
        <v>52</v>
      </c>
      <c r="B258" s="8" t="s">
        <v>102</v>
      </c>
      <c r="C258" s="9">
        <v>200</v>
      </c>
      <c r="D258" s="10"/>
      <c r="E258" s="16">
        <f>SUM(E259)</f>
        <v>64.9</v>
      </c>
    </row>
    <row r="259" spans="1:5" ht="33" customHeight="1">
      <c r="A259" s="12" t="s">
        <v>41</v>
      </c>
      <c r="B259" s="8" t="s">
        <v>102</v>
      </c>
      <c r="C259" s="9">
        <v>200</v>
      </c>
      <c r="D259" s="10" t="s">
        <v>8</v>
      </c>
      <c r="E259" s="16">
        <f>SUM('[1]9'!G257)</f>
        <v>64.9</v>
      </c>
    </row>
    <row r="260" spans="1:5" ht="36.75" customHeight="1">
      <c r="A260" s="12" t="s">
        <v>52</v>
      </c>
      <c r="B260" s="8" t="s">
        <v>102</v>
      </c>
      <c r="C260" s="9">
        <v>200</v>
      </c>
      <c r="D260" s="10"/>
      <c r="E260" s="16">
        <f>E261</f>
        <v>506.4</v>
      </c>
    </row>
    <row r="261" spans="1:5" ht="32.25" customHeight="1">
      <c r="A261" s="12" t="s">
        <v>43</v>
      </c>
      <c r="B261" s="8" t="s">
        <v>102</v>
      </c>
      <c r="C261" s="9">
        <v>200</v>
      </c>
      <c r="D261" s="10" t="s">
        <v>13</v>
      </c>
      <c r="E261" s="16">
        <f>SUM('[1]9'!G390)</f>
        <v>506.4</v>
      </c>
    </row>
    <row r="262" spans="1:5" ht="42" customHeight="1">
      <c r="A262" s="20" t="s">
        <v>133</v>
      </c>
      <c r="B262" s="8" t="s">
        <v>102</v>
      </c>
      <c r="C262" s="9" t="s">
        <v>16</v>
      </c>
      <c r="D262" s="10"/>
      <c r="E262" s="16">
        <f>E263</f>
        <v>961.7</v>
      </c>
    </row>
    <row r="263" spans="1:5" ht="33.75" customHeight="1">
      <c r="A263" s="12" t="s">
        <v>43</v>
      </c>
      <c r="B263" s="8" t="s">
        <v>102</v>
      </c>
      <c r="C263" s="59">
        <v>600</v>
      </c>
      <c r="D263" s="8" t="s">
        <v>13</v>
      </c>
      <c r="E263" s="16">
        <f>SUM('[1]9'!G393)</f>
        <v>961.7</v>
      </c>
    </row>
    <row r="264" spans="1:5" ht="65.25" customHeight="1">
      <c r="A264" s="20" t="s">
        <v>166</v>
      </c>
      <c r="B264" s="8" t="s">
        <v>102</v>
      </c>
      <c r="C264" s="59">
        <v>600</v>
      </c>
      <c r="D264" s="10"/>
      <c r="E264" s="16">
        <f>E265+E267</f>
        <v>349.9</v>
      </c>
    </row>
    <row r="265" spans="1:5" ht="36" customHeight="1">
      <c r="A265" s="20" t="s">
        <v>133</v>
      </c>
      <c r="B265" s="8" t="s">
        <v>102</v>
      </c>
      <c r="C265" s="9">
        <v>600</v>
      </c>
      <c r="D265" s="10"/>
      <c r="E265" s="16">
        <f>E266</f>
        <v>200</v>
      </c>
    </row>
    <row r="266" spans="1:5" ht="22.5" customHeight="1">
      <c r="A266" s="12" t="s">
        <v>44</v>
      </c>
      <c r="B266" s="8" t="s">
        <v>102</v>
      </c>
      <c r="C266" s="9">
        <v>600</v>
      </c>
      <c r="D266" s="10" t="s">
        <v>26</v>
      </c>
      <c r="E266" s="16">
        <f>SUM('[1]9'!G160)</f>
        <v>200</v>
      </c>
    </row>
    <row r="267" spans="1:5" ht="44.25" customHeight="1">
      <c r="A267" s="12" t="s">
        <v>52</v>
      </c>
      <c r="B267" s="8" t="s">
        <v>102</v>
      </c>
      <c r="C267" s="9">
        <v>200</v>
      </c>
      <c r="D267" s="10"/>
      <c r="E267" s="16">
        <f>SUM(E268)</f>
        <v>149.9</v>
      </c>
    </row>
    <row r="268" spans="1:5" ht="33" customHeight="1">
      <c r="A268" s="12" t="s">
        <v>44</v>
      </c>
      <c r="B268" s="8" t="s">
        <v>102</v>
      </c>
      <c r="C268" s="9">
        <v>200</v>
      </c>
      <c r="D268" s="10" t="s">
        <v>26</v>
      </c>
      <c r="E268" s="16">
        <f>SUM('[1]9'!G157)</f>
        <v>149.9</v>
      </c>
    </row>
    <row r="269" spans="1:5" ht="63.75" customHeight="1">
      <c r="A269" s="20" t="s">
        <v>167</v>
      </c>
      <c r="B269" s="8" t="s">
        <v>102</v>
      </c>
      <c r="C269" s="59">
        <v>200</v>
      </c>
      <c r="D269" s="8"/>
      <c r="E269" s="16">
        <f>SUM(E270)</f>
        <v>1913.9</v>
      </c>
    </row>
    <row r="270" spans="1:5" ht="41.25" customHeight="1">
      <c r="A270" s="12" t="s">
        <v>52</v>
      </c>
      <c r="B270" s="8" t="s">
        <v>102</v>
      </c>
      <c r="C270" s="59">
        <v>200</v>
      </c>
      <c r="D270" s="8"/>
      <c r="E270" s="16">
        <f>E271</f>
        <v>1913.9</v>
      </c>
    </row>
    <row r="271" spans="1:5" ht="28.5" customHeight="1">
      <c r="A271" s="12" t="s">
        <v>38</v>
      </c>
      <c r="B271" s="8" t="s">
        <v>102</v>
      </c>
      <c r="C271" s="9">
        <v>200</v>
      </c>
      <c r="D271" s="10" t="s">
        <v>24</v>
      </c>
      <c r="E271" s="16">
        <f>SUM('[1]9'!G673)</f>
        <v>1913.9</v>
      </c>
    </row>
    <row r="272" spans="1:5" ht="105" customHeight="1">
      <c r="A272" s="58" t="s">
        <v>300</v>
      </c>
      <c r="B272" s="39" t="s">
        <v>240</v>
      </c>
      <c r="C272" s="17">
        <v>600</v>
      </c>
      <c r="D272" s="8"/>
      <c r="E272" s="16">
        <f>SUM(E273)</f>
        <v>1500</v>
      </c>
    </row>
    <row r="273" spans="1:5" ht="39.75" customHeight="1">
      <c r="A273" s="20" t="s">
        <v>133</v>
      </c>
      <c r="B273" s="39" t="s">
        <v>240</v>
      </c>
      <c r="C273" s="17">
        <v>600</v>
      </c>
      <c r="D273" s="8"/>
      <c r="E273" s="16">
        <f>SUM(E274)</f>
        <v>1500</v>
      </c>
    </row>
    <row r="274" spans="1:5" ht="29.25" customHeight="1">
      <c r="A274" s="12" t="s">
        <v>41</v>
      </c>
      <c r="B274" s="39" t="s">
        <v>240</v>
      </c>
      <c r="C274" s="17">
        <v>600</v>
      </c>
      <c r="D274" s="8" t="s">
        <v>8</v>
      </c>
      <c r="E274" s="16">
        <f>SUM('[1]9'!G249)</f>
        <v>1500</v>
      </c>
    </row>
    <row r="275" spans="1:5" ht="96.75" customHeight="1">
      <c r="A275" s="58" t="s">
        <v>241</v>
      </c>
      <c r="B275" s="39" t="s">
        <v>240</v>
      </c>
      <c r="C275" s="17">
        <v>600</v>
      </c>
      <c r="D275" s="8"/>
      <c r="E275" s="16">
        <f>SUM(E276)</f>
        <v>36.4</v>
      </c>
    </row>
    <row r="276" spans="1:5" ht="29.25" customHeight="1">
      <c r="A276" s="20" t="s">
        <v>133</v>
      </c>
      <c r="B276" s="39" t="s">
        <v>240</v>
      </c>
      <c r="C276" s="17">
        <v>600</v>
      </c>
      <c r="D276" s="8"/>
      <c r="E276" s="16">
        <f>SUM(E277)</f>
        <v>36.4</v>
      </c>
    </row>
    <row r="277" spans="1:5" ht="30" customHeight="1">
      <c r="A277" s="12" t="s">
        <v>41</v>
      </c>
      <c r="B277" s="39" t="s">
        <v>240</v>
      </c>
      <c r="C277" s="17">
        <v>600</v>
      </c>
      <c r="D277" s="8" t="s">
        <v>8</v>
      </c>
      <c r="E277" s="16">
        <f>SUM('[1]9'!G253)</f>
        <v>36.4</v>
      </c>
    </row>
    <row r="278" spans="1:5" ht="61.5" customHeight="1">
      <c r="A278" s="32" t="s">
        <v>278</v>
      </c>
      <c r="B278" s="34" t="s">
        <v>238</v>
      </c>
      <c r="C278" s="9"/>
      <c r="D278" s="10"/>
      <c r="E278" s="16">
        <f>SUM(E279+E281)</f>
        <v>43911.3</v>
      </c>
    </row>
    <row r="279" spans="1:5" ht="45" customHeight="1">
      <c r="A279" s="12" t="s">
        <v>52</v>
      </c>
      <c r="B279" s="34" t="s">
        <v>238</v>
      </c>
      <c r="C279" s="9">
        <v>200</v>
      </c>
      <c r="D279" s="10"/>
      <c r="E279" s="16">
        <f>SUM(E280)</f>
        <v>43361.8</v>
      </c>
    </row>
    <row r="280" spans="1:5" ht="27.75" customHeight="1">
      <c r="A280" s="12" t="s">
        <v>40</v>
      </c>
      <c r="B280" s="34" t="s">
        <v>238</v>
      </c>
      <c r="C280" s="9">
        <v>200</v>
      </c>
      <c r="D280" s="10" t="s">
        <v>10</v>
      </c>
      <c r="E280" s="16">
        <f>SUM('[1]9'!G746)</f>
        <v>43361.8</v>
      </c>
    </row>
    <row r="281" spans="1:5" ht="36" customHeight="1">
      <c r="A281" s="52" t="s">
        <v>239</v>
      </c>
      <c r="B281" s="34" t="s">
        <v>238</v>
      </c>
      <c r="C281" s="9"/>
      <c r="D281" s="10"/>
      <c r="E281" s="16">
        <f>E282</f>
        <v>549.5</v>
      </c>
    </row>
    <row r="282" spans="1:5" ht="30.75" customHeight="1">
      <c r="A282" s="12" t="s">
        <v>52</v>
      </c>
      <c r="B282" s="34" t="s">
        <v>238</v>
      </c>
      <c r="C282" s="9">
        <v>200</v>
      </c>
      <c r="D282" s="10"/>
      <c r="E282" s="16">
        <f>E283</f>
        <v>549.5</v>
      </c>
    </row>
    <row r="283" spans="1:5" ht="33.75" customHeight="1">
      <c r="A283" s="12" t="s">
        <v>40</v>
      </c>
      <c r="B283" s="34" t="s">
        <v>238</v>
      </c>
      <c r="C283" s="9">
        <v>200</v>
      </c>
      <c r="D283" s="10" t="s">
        <v>10</v>
      </c>
      <c r="E283" s="16">
        <f>SUM('[1]9'!G751)</f>
        <v>549.5</v>
      </c>
    </row>
    <row r="284" spans="1:5" ht="66.75" customHeight="1">
      <c r="A284" s="20" t="s">
        <v>168</v>
      </c>
      <c r="B284" s="8" t="s">
        <v>107</v>
      </c>
      <c r="C284" s="9"/>
      <c r="D284" s="10"/>
      <c r="E284" s="16">
        <f>E285+E287+E289</f>
        <v>245</v>
      </c>
    </row>
    <row r="285" spans="1:5" ht="33" customHeight="1">
      <c r="A285" s="12" t="s">
        <v>52</v>
      </c>
      <c r="B285" s="10" t="s">
        <v>107</v>
      </c>
      <c r="C285" s="9">
        <v>200</v>
      </c>
      <c r="D285" s="10"/>
      <c r="E285" s="16">
        <f>E286</f>
        <v>145</v>
      </c>
    </row>
    <row r="286" spans="1:5" ht="30.75" customHeight="1">
      <c r="A286" s="12" t="s">
        <v>43</v>
      </c>
      <c r="B286" s="10" t="s">
        <v>107</v>
      </c>
      <c r="C286" s="9">
        <v>200</v>
      </c>
      <c r="D286" s="10" t="s">
        <v>13</v>
      </c>
      <c r="E286" s="16">
        <f>SUM('[1]9'!G404)</f>
        <v>145</v>
      </c>
    </row>
    <row r="287" spans="1:5" ht="39.75" customHeight="1">
      <c r="A287" s="12" t="s">
        <v>52</v>
      </c>
      <c r="B287" s="10" t="s">
        <v>107</v>
      </c>
      <c r="C287" s="9">
        <v>200</v>
      </c>
      <c r="D287" s="10"/>
      <c r="E287" s="16">
        <f>E288</f>
        <v>50</v>
      </c>
    </row>
    <row r="288" spans="1:5" ht="33" customHeight="1">
      <c r="A288" s="12" t="s">
        <v>44</v>
      </c>
      <c r="B288" s="10" t="s">
        <v>107</v>
      </c>
      <c r="C288" s="9">
        <v>200</v>
      </c>
      <c r="D288" s="10" t="s">
        <v>26</v>
      </c>
      <c r="E288" s="16">
        <f>SUM('[1]9'!G164)</f>
        <v>50</v>
      </c>
    </row>
    <row r="289" spans="1:5" ht="36.75" customHeight="1">
      <c r="A289" s="38" t="s">
        <v>132</v>
      </c>
      <c r="B289" s="10" t="s">
        <v>107</v>
      </c>
      <c r="C289" s="9">
        <v>600</v>
      </c>
      <c r="D289" s="10"/>
      <c r="E289" s="16">
        <f>E290</f>
        <v>50</v>
      </c>
    </row>
    <row r="290" spans="1:5" ht="33.75" customHeight="1">
      <c r="A290" s="12" t="s">
        <v>44</v>
      </c>
      <c r="B290" s="10" t="s">
        <v>107</v>
      </c>
      <c r="C290" s="9">
        <v>600</v>
      </c>
      <c r="D290" s="10" t="s">
        <v>26</v>
      </c>
      <c r="E290" s="16">
        <f>SUM('[1]9'!G167)</f>
        <v>50</v>
      </c>
    </row>
    <row r="291" spans="1:5" ht="51" customHeight="1">
      <c r="A291" s="32" t="s">
        <v>152</v>
      </c>
      <c r="B291" s="34" t="s">
        <v>196</v>
      </c>
      <c r="C291" s="59"/>
      <c r="D291" s="8"/>
      <c r="E291" s="16">
        <f>E292+E296+E298+E294</f>
        <v>8325.6</v>
      </c>
    </row>
    <row r="292" spans="1:5" ht="33" customHeight="1">
      <c r="A292" s="20" t="s">
        <v>133</v>
      </c>
      <c r="B292" s="34" t="s">
        <v>153</v>
      </c>
      <c r="C292" s="22">
        <v>600</v>
      </c>
      <c r="D292" s="8"/>
      <c r="E292" s="16">
        <f>SUM(E293)</f>
        <v>4121.2</v>
      </c>
    </row>
    <row r="293" spans="1:5" ht="33.75" customHeight="1">
      <c r="A293" s="12" t="s">
        <v>43</v>
      </c>
      <c r="B293" s="34" t="s">
        <v>153</v>
      </c>
      <c r="C293" s="59">
        <v>600</v>
      </c>
      <c r="D293" s="8" t="s">
        <v>13</v>
      </c>
      <c r="E293" s="16">
        <f>SUM('[1]9'!G400)</f>
        <v>4121.2</v>
      </c>
    </row>
    <row r="294" spans="1:5" ht="39" customHeight="1">
      <c r="A294" s="12" t="s">
        <v>52</v>
      </c>
      <c r="B294" s="34" t="s">
        <v>153</v>
      </c>
      <c r="C294" s="59">
        <v>200</v>
      </c>
      <c r="D294" s="8"/>
      <c r="E294" s="16">
        <f>SUM(E295)</f>
        <v>498</v>
      </c>
    </row>
    <row r="295" spans="1:5" ht="27.75" customHeight="1">
      <c r="A295" s="12" t="s">
        <v>43</v>
      </c>
      <c r="B295" s="34" t="s">
        <v>153</v>
      </c>
      <c r="C295" s="59">
        <v>200</v>
      </c>
      <c r="D295" s="8" t="s">
        <v>13</v>
      </c>
      <c r="E295" s="16">
        <f>SUM('[1]9'!G397)</f>
        <v>498</v>
      </c>
    </row>
    <row r="296" spans="1:5" ht="34.5" customHeight="1">
      <c r="A296" s="20" t="s">
        <v>133</v>
      </c>
      <c r="B296" s="34" t="s">
        <v>153</v>
      </c>
      <c r="C296" s="59">
        <v>600</v>
      </c>
      <c r="D296" s="8"/>
      <c r="E296" s="16">
        <f>E297</f>
        <v>281.8</v>
      </c>
    </row>
    <row r="297" spans="1:5" ht="31.5" customHeight="1">
      <c r="A297" s="12" t="s">
        <v>44</v>
      </c>
      <c r="B297" s="34" t="s">
        <v>153</v>
      </c>
      <c r="C297" s="59">
        <v>600</v>
      </c>
      <c r="D297" s="8" t="s">
        <v>26</v>
      </c>
      <c r="E297" s="16">
        <f>SUM('[1]9'!G171)</f>
        <v>281.8</v>
      </c>
    </row>
    <row r="298" spans="1:5" ht="36.75" customHeight="1">
      <c r="A298" s="12" t="s">
        <v>52</v>
      </c>
      <c r="B298" s="34" t="s">
        <v>153</v>
      </c>
      <c r="C298" s="59">
        <v>200</v>
      </c>
      <c r="D298" s="8"/>
      <c r="E298" s="16">
        <f>SUM(E299)</f>
        <v>3424.6</v>
      </c>
    </row>
    <row r="299" spans="1:5" ht="30.75" customHeight="1">
      <c r="A299" s="12" t="s">
        <v>38</v>
      </c>
      <c r="B299" s="34" t="s">
        <v>153</v>
      </c>
      <c r="C299" s="59">
        <v>200</v>
      </c>
      <c r="D299" s="8" t="s">
        <v>24</v>
      </c>
      <c r="E299" s="16">
        <f>SUM('[1]9'!G677)</f>
        <v>3424.6</v>
      </c>
    </row>
    <row r="300" spans="1:5" ht="52.5" customHeight="1">
      <c r="A300" s="32" t="s">
        <v>169</v>
      </c>
      <c r="B300" s="34" t="s">
        <v>95</v>
      </c>
      <c r="C300" s="59"/>
      <c r="D300" s="8"/>
      <c r="E300" s="16">
        <f>E301+E304</f>
        <v>917.2</v>
      </c>
    </row>
    <row r="301" spans="1:5" ht="57" customHeight="1">
      <c r="A301" s="32" t="s">
        <v>170</v>
      </c>
      <c r="B301" s="34" t="s">
        <v>149</v>
      </c>
      <c r="C301" s="59"/>
      <c r="D301" s="8"/>
      <c r="E301" s="16">
        <f>E302</f>
        <v>367.2</v>
      </c>
    </row>
    <row r="302" spans="1:5" ht="31.5" customHeight="1">
      <c r="A302" s="12" t="s">
        <v>52</v>
      </c>
      <c r="B302" s="34" t="s">
        <v>149</v>
      </c>
      <c r="C302" s="59">
        <v>200</v>
      </c>
      <c r="D302" s="8"/>
      <c r="E302" s="16">
        <f>E303</f>
        <v>367.2</v>
      </c>
    </row>
    <row r="303" spans="1:5" ht="15">
      <c r="A303" s="32" t="s">
        <v>49</v>
      </c>
      <c r="B303" s="34" t="s">
        <v>149</v>
      </c>
      <c r="C303" s="59">
        <v>200</v>
      </c>
      <c r="D303" s="8" t="s">
        <v>27</v>
      </c>
      <c r="E303" s="16">
        <f>SUM('[1]9'!G841)</f>
        <v>367.2</v>
      </c>
    </row>
    <row r="304" spans="1:5" ht="45">
      <c r="A304" s="32" t="s">
        <v>222</v>
      </c>
      <c r="B304" s="34" t="s">
        <v>291</v>
      </c>
      <c r="C304" s="59"/>
      <c r="D304" s="8"/>
      <c r="E304" s="16">
        <f>SUM(E305)</f>
        <v>550</v>
      </c>
    </row>
    <row r="305" spans="1:8" ht="42" customHeight="1">
      <c r="A305" s="12" t="s">
        <v>52</v>
      </c>
      <c r="B305" s="34" t="s">
        <v>291</v>
      </c>
      <c r="C305" s="59">
        <v>200</v>
      </c>
      <c r="D305" s="8"/>
      <c r="E305" s="16">
        <f>SUM(E306)</f>
        <v>550</v>
      </c>
      <c r="H305" s="5"/>
    </row>
    <row r="306" spans="1:5" ht="15">
      <c r="A306" s="32" t="s">
        <v>49</v>
      </c>
      <c r="B306" s="34" t="s">
        <v>291</v>
      </c>
      <c r="C306" s="59">
        <v>200</v>
      </c>
      <c r="D306" s="8" t="s">
        <v>27</v>
      </c>
      <c r="E306" s="16">
        <f>SUM('[1]9'!G418)</f>
        <v>550</v>
      </c>
    </row>
    <row r="307" spans="1:5" ht="60">
      <c r="A307" s="12" t="s">
        <v>148</v>
      </c>
      <c r="B307" s="10" t="s">
        <v>171</v>
      </c>
      <c r="C307" s="9"/>
      <c r="D307" s="8"/>
      <c r="E307" s="16">
        <f>SUM(E308)</f>
        <v>3380.1</v>
      </c>
    </row>
    <row r="308" spans="1:5" ht="30">
      <c r="A308" s="12" t="s">
        <v>154</v>
      </c>
      <c r="B308" s="10" t="s">
        <v>171</v>
      </c>
      <c r="C308" s="9">
        <v>400</v>
      </c>
      <c r="D308" s="8"/>
      <c r="E308" s="16">
        <f>SUM(E309)</f>
        <v>3380.1</v>
      </c>
    </row>
    <row r="309" spans="1:5" ht="15">
      <c r="A309" s="12" t="s">
        <v>151</v>
      </c>
      <c r="B309" s="10" t="s">
        <v>171</v>
      </c>
      <c r="C309" s="9">
        <v>400</v>
      </c>
      <c r="D309" s="8" t="s">
        <v>150</v>
      </c>
      <c r="E309" s="16">
        <f>SUM('[1]9'!G728)</f>
        <v>3380.1</v>
      </c>
    </row>
    <row r="310" spans="1:5" ht="45">
      <c r="A310" s="32" t="s">
        <v>155</v>
      </c>
      <c r="B310" s="10" t="s">
        <v>172</v>
      </c>
      <c r="C310" s="9"/>
      <c r="D310" s="8"/>
      <c r="E310" s="16">
        <f>E311+E313</f>
        <v>102.4</v>
      </c>
    </row>
    <row r="311" spans="1:5" ht="30">
      <c r="A311" s="12" t="s">
        <v>52</v>
      </c>
      <c r="B311" s="10" t="s">
        <v>172</v>
      </c>
      <c r="C311" s="9">
        <v>200</v>
      </c>
      <c r="D311" s="8"/>
      <c r="E311" s="16">
        <f>SUM(E312)</f>
        <v>32.4</v>
      </c>
    </row>
    <row r="312" spans="1:5" ht="15">
      <c r="A312" s="12" t="s">
        <v>44</v>
      </c>
      <c r="B312" s="10" t="s">
        <v>172</v>
      </c>
      <c r="C312" s="9">
        <v>200</v>
      </c>
      <c r="D312" s="8" t="s">
        <v>26</v>
      </c>
      <c r="E312" s="16">
        <f>SUM('[1]9'!G174)</f>
        <v>32.4</v>
      </c>
    </row>
    <row r="313" spans="1:5" ht="30">
      <c r="A313" s="12" t="s">
        <v>52</v>
      </c>
      <c r="B313" s="10" t="s">
        <v>172</v>
      </c>
      <c r="C313" s="9">
        <v>200</v>
      </c>
      <c r="D313" s="8"/>
      <c r="E313" s="16">
        <f>E314</f>
        <v>70</v>
      </c>
    </row>
    <row r="314" spans="1:5" ht="24.75" customHeight="1">
      <c r="A314" s="12" t="s">
        <v>38</v>
      </c>
      <c r="B314" s="10" t="s">
        <v>172</v>
      </c>
      <c r="C314" s="9">
        <v>200</v>
      </c>
      <c r="D314" s="8" t="s">
        <v>24</v>
      </c>
      <c r="E314" s="16">
        <f>SUM('[1]9'!G682)</f>
        <v>70</v>
      </c>
    </row>
    <row r="315" spans="1:5" ht="51" customHeight="1">
      <c r="A315" s="32" t="s">
        <v>175</v>
      </c>
      <c r="B315" s="10" t="s">
        <v>176</v>
      </c>
      <c r="C315" s="34" t="s">
        <v>9</v>
      </c>
      <c r="D315" s="34"/>
      <c r="E315" s="49">
        <f>SUM(E316)</f>
        <v>471.40000000000003</v>
      </c>
    </row>
    <row r="316" spans="1:5" ht="32.25" customHeight="1">
      <c r="A316" s="12" t="s">
        <v>38</v>
      </c>
      <c r="B316" s="10" t="s">
        <v>176</v>
      </c>
      <c r="C316" s="9">
        <v>200</v>
      </c>
      <c r="D316" s="8" t="s">
        <v>24</v>
      </c>
      <c r="E316" s="16">
        <f>SUM('[1]9'!G687)</f>
        <v>471.40000000000003</v>
      </c>
    </row>
    <row r="317" spans="1:5" ht="25.5" customHeight="1">
      <c r="A317" s="32" t="s">
        <v>35</v>
      </c>
      <c r="B317" s="34" t="s">
        <v>110</v>
      </c>
      <c r="C317" s="42"/>
      <c r="D317" s="43"/>
      <c r="E317" s="44">
        <f>E318+E321+E324+E331+E340+E351+E354+E366+E375+E422+E431+E440+E443+E447+E404+E363</f>
        <v>63087.3</v>
      </c>
    </row>
    <row r="318" spans="1:5" ht="31.5" customHeight="1">
      <c r="A318" s="32" t="s">
        <v>108</v>
      </c>
      <c r="B318" s="34" t="s">
        <v>111</v>
      </c>
      <c r="C318" s="42"/>
      <c r="D318" s="43"/>
      <c r="E318" s="48">
        <f>E319</f>
        <v>2015.9</v>
      </c>
    </row>
    <row r="319" spans="1:5" ht="60">
      <c r="A319" s="38" t="s">
        <v>109</v>
      </c>
      <c r="B319" s="34" t="s">
        <v>111</v>
      </c>
      <c r="C319" s="42">
        <v>100</v>
      </c>
      <c r="D319" s="43"/>
      <c r="E319" s="44">
        <f>E320</f>
        <v>2015.9</v>
      </c>
    </row>
    <row r="320" spans="1:5" ht="45">
      <c r="A320" s="32" t="s">
        <v>206</v>
      </c>
      <c r="B320" s="34" t="s">
        <v>111</v>
      </c>
      <c r="C320" s="42">
        <v>100</v>
      </c>
      <c r="D320" s="43" t="s">
        <v>33</v>
      </c>
      <c r="E320" s="44">
        <f>SUM('[1]9'!G523)</f>
        <v>2015.9</v>
      </c>
    </row>
    <row r="321" spans="1:5" ht="35.25" customHeight="1">
      <c r="A321" s="32" t="s">
        <v>127</v>
      </c>
      <c r="B321" s="34" t="s">
        <v>139</v>
      </c>
      <c r="C321" s="42"/>
      <c r="D321" s="43"/>
      <c r="E321" s="44">
        <f>E323</f>
        <v>35</v>
      </c>
    </row>
    <row r="322" spans="1:5" ht="33.75" customHeight="1">
      <c r="A322" s="33" t="s">
        <v>72</v>
      </c>
      <c r="B322" s="34" t="s">
        <v>139</v>
      </c>
      <c r="C322" s="42">
        <v>200</v>
      </c>
      <c r="D322" s="43"/>
      <c r="E322" s="44">
        <f>E323</f>
        <v>35</v>
      </c>
    </row>
    <row r="323" spans="1:5" ht="64.5" customHeight="1">
      <c r="A323" s="32" t="s">
        <v>279</v>
      </c>
      <c r="B323" s="34" t="s">
        <v>139</v>
      </c>
      <c r="C323" s="42">
        <v>200</v>
      </c>
      <c r="D323" s="43" t="s">
        <v>36</v>
      </c>
      <c r="E323" s="44">
        <f>SUM('[1]9'!G874)</f>
        <v>35</v>
      </c>
    </row>
    <row r="324" spans="1:5" ht="31.5" customHeight="1">
      <c r="A324" s="32" t="s">
        <v>177</v>
      </c>
      <c r="B324" s="34" t="s">
        <v>178</v>
      </c>
      <c r="C324" s="42"/>
      <c r="D324" s="43"/>
      <c r="E324" s="44">
        <f>E325+E329+E327</f>
        <v>574.4</v>
      </c>
    </row>
    <row r="325" spans="1:5" ht="68.25" customHeight="1">
      <c r="A325" s="38" t="s">
        <v>109</v>
      </c>
      <c r="B325" s="34" t="s">
        <v>178</v>
      </c>
      <c r="C325" s="42">
        <v>100</v>
      </c>
      <c r="D325" s="43"/>
      <c r="E325" s="44">
        <f>E326</f>
        <v>573.5</v>
      </c>
    </row>
    <row r="326" spans="1:5" ht="56.25" customHeight="1">
      <c r="A326" s="45" t="s">
        <v>207</v>
      </c>
      <c r="B326" s="34" t="s">
        <v>178</v>
      </c>
      <c r="C326" s="42">
        <v>100</v>
      </c>
      <c r="D326" s="43" t="s">
        <v>36</v>
      </c>
      <c r="E326" s="44">
        <f>SUM('[1]9'!G878)</f>
        <v>573.5</v>
      </c>
    </row>
    <row r="327" spans="1:5" ht="20.25" customHeight="1">
      <c r="A327" s="33" t="s">
        <v>72</v>
      </c>
      <c r="B327" s="34" t="s">
        <v>178</v>
      </c>
      <c r="C327" s="42">
        <v>200</v>
      </c>
      <c r="D327" s="43"/>
      <c r="E327" s="44">
        <f>SUM(E328)</f>
        <v>0.9</v>
      </c>
    </row>
    <row r="328" spans="1:5" ht="40.5" customHeight="1">
      <c r="A328" s="45" t="s">
        <v>207</v>
      </c>
      <c r="B328" s="34" t="s">
        <v>178</v>
      </c>
      <c r="C328" s="42">
        <v>200</v>
      </c>
      <c r="D328" s="43" t="s">
        <v>36</v>
      </c>
      <c r="E328" s="44">
        <f>SUM('[1]9'!G882)</f>
        <v>0.9</v>
      </c>
    </row>
    <row r="329" spans="1:5" ht="31.5" customHeight="1">
      <c r="A329" s="12" t="s">
        <v>11</v>
      </c>
      <c r="B329" s="34" t="s">
        <v>178</v>
      </c>
      <c r="C329" s="42">
        <v>800</v>
      </c>
      <c r="D329" s="43"/>
      <c r="E329" s="44">
        <f>SUM(E330)</f>
        <v>0</v>
      </c>
    </row>
    <row r="330" spans="1:5" ht="33" customHeight="1">
      <c r="A330" s="33" t="s">
        <v>245</v>
      </c>
      <c r="B330" s="34" t="s">
        <v>178</v>
      </c>
      <c r="C330" s="42">
        <v>800</v>
      </c>
      <c r="D330" s="43" t="s">
        <v>36</v>
      </c>
      <c r="E330" s="44">
        <f>SUM('[1]9'!G885)</f>
        <v>0</v>
      </c>
    </row>
    <row r="331" spans="1:5" ht="32.25" customHeight="1">
      <c r="A331" s="32" t="s">
        <v>134</v>
      </c>
      <c r="B331" s="34" t="s">
        <v>112</v>
      </c>
      <c r="C331" s="46"/>
      <c r="D331" s="34"/>
      <c r="E331" s="48">
        <f>E332+E334+E336+E338</f>
        <v>24944.9</v>
      </c>
    </row>
    <row r="332" spans="1:5" ht="69.75" customHeight="1">
      <c r="A332" s="38" t="s">
        <v>109</v>
      </c>
      <c r="B332" s="43" t="s">
        <v>112</v>
      </c>
      <c r="C332" s="42">
        <v>100</v>
      </c>
      <c r="D332" s="43"/>
      <c r="E332" s="44">
        <f>SUM(E333)</f>
        <v>20136.5</v>
      </c>
    </row>
    <row r="333" spans="1:5" ht="58.5" customHeight="1">
      <c r="A333" s="45" t="s">
        <v>37</v>
      </c>
      <c r="B333" s="43" t="s">
        <v>112</v>
      </c>
      <c r="C333" s="42">
        <v>100</v>
      </c>
      <c r="D333" s="34" t="s">
        <v>32</v>
      </c>
      <c r="E333" s="44">
        <f>SUM('[1]9'!G531)</f>
        <v>20136.5</v>
      </c>
    </row>
    <row r="334" spans="1:5" ht="40.5" customHeight="1">
      <c r="A334" s="33" t="s">
        <v>179</v>
      </c>
      <c r="B334" s="43" t="s">
        <v>112</v>
      </c>
      <c r="C334" s="42">
        <v>200</v>
      </c>
      <c r="D334" s="43"/>
      <c r="E334" s="44">
        <f>E335</f>
        <v>4702</v>
      </c>
    </row>
    <row r="335" spans="1:5" ht="62.25" customHeight="1">
      <c r="A335" s="45" t="s">
        <v>37</v>
      </c>
      <c r="B335" s="43" t="s">
        <v>112</v>
      </c>
      <c r="C335" s="42">
        <v>200</v>
      </c>
      <c r="D335" s="43" t="s">
        <v>32</v>
      </c>
      <c r="E335" s="44">
        <f>SUM('[1]9'!G536)</f>
        <v>4702</v>
      </c>
    </row>
    <row r="336" spans="1:5" ht="32.25" customHeight="1">
      <c r="A336" s="12" t="s">
        <v>11</v>
      </c>
      <c r="B336" s="10" t="s">
        <v>112</v>
      </c>
      <c r="C336" s="9" t="s">
        <v>12</v>
      </c>
      <c r="D336" s="10"/>
      <c r="E336" s="16">
        <f>E337</f>
        <v>78</v>
      </c>
    </row>
    <row r="337" spans="1:5" ht="59.25" customHeight="1">
      <c r="A337" s="12" t="s">
        <v>37</v>
      </c>
      <c r="B337" s="10" t="s">
        <v>112</v>
      </c>
      <c r="C337" s="9" t="s">
        <v>12</v>
      </c>
      <c r="D337" s="10" t="s">
        <v>32</v>
      </c>
      <c r="E337" s="16">
        <f>SUM('[1]9'!G540)</f>
        <v>78</v>
      </c>
    </row>
    <row r="338" spans="1:5" ht="36" customHeight="1">
      <c r="A338" s="33" t="s">
        <v>179</v>
      </c>
      <c r="B338" s="10" t="s">
        <v>112</v>
      </c>
      <c r="C338" s="9">
        <v>200</v>
      </c>
      <c r="D338" s="10"/>
      <c r="E338" s="16">
        <f>E339</f>
        <v>28.4</v>
      </c>
    </row>
    <row r="339" spans="1:5" ht="31.5" customHeight="1">
      <c r="A339" s="12" t="s">
        <v>42</v>
      </c>
      <c r="B339" s="10" t="s">
        <v>112</v>
      </c>
      <c r="C339" s="9">
        <v>200</v>
      </c>
      <c r="D339" s="10" t="s">
        <v>17</v>
      </c>
      <c r="E339" s="16">
        <f>SUM('[1]9'!G766)</f>
        <v>28.4</v>
      </c>
    </row>
    <row r="340" spans="1:5" ht="51.75" customHeight="1">
      <c r="A340" s="23" t="s">
        <v>280</v>
      </c>
      <c r="B340" s="14" t="s">
        <v>135</v>
      </c>
      <c r="C340" s="19"/>
      <c r="D340" s="19"/>
      <c r="E340" s="49">
        <f>E341+E343+E347+E349+E345</f>
        <v>2443.9</v>
      </c>
    </row>
    <row r="341" spans="1:5" ht="66" customHeight="1">
      <c r="A341" s="20" t="s">
        <v>109</v>
      </c>
      <c r="B341" s="14" t="s">
        <v>135</v>
      </c>
      <c r="C341" s="9" t="s">
        <v>7</v>
      </c>
      <c r="D341" s="10"/>
      <c r="E341" s="16">
        <f>E342</f>
        <v>1986.3</v>
      </c>
    </row>
    <row r="342" spans="1:5" ht="24" customHeight="1">
      <c r="A342" s="12" t="s">
        <v>38</v>
      </c>
      <c r="B342" s="14" t="s">
        <v>135</v>
      </c>
      <c r="C342" s="9" t="s">
        <v>7</v>
      </c>
      <c r="D342" s="10" t="s">
        <v>24</v>
      </c>
      <c r="E342" s="16">
        <f>SUM('[1]9'!G574)</f>
        <v>1986.3</v>
      </c>
    </row>
    <row r="343" spans="1:5" ht="30">
      <c r="A343" s="33" t="s">
        <v>179</v>
      </c>
      <c r="B343" s="14" t="s">
        <v>135</v>
      </c>
      <c r="C343" s="9">
        <v>200</v>
      </c>
      <c r="D343" s="10"/>
      <c r="E343" s="16">
        <f>E344</f>
        <v>343.5</v>
      </c>
    </row>
    <row r="344" spans="1:5" ht="27.75" customHeight="1">
      <c r="A344" s="12" t="s">
        <v>38</v>
      </c>
      <c r="B344" s="14" t="s">
        <v>135</v>
      </c>
      <c r="C344" s="59">
        <v>200</v>
      </c>
      <c r="D344" s="8" t="s">
        <v>24</v>
      </c>
      <c r="E344" s="16">
        <f>SUM('[1]9'!G580)</f>
        <v>343.5</v>
      </c>
    </row>
    <row r="345" spans="1:5" ht="39" customHeight="1">
      <c r="A345" s="32" t="s">
        <v>223</v>
      </c>
      <c r="B345" s="14" t="s">
        <v>135</v>
      </c>
      <c r="C345" s="59">
        <v>400</v>
      </c>
      <c r="D345" s="8"/>
      <c r="E345" s="16">
        <f>SUM(E346)</f>
        <v>4</v>
      </c>
    </row>
    <row r="346" spans="1:5" ht="22.5" customHeight="1">
      <c r="A346" s="12" t="s">
        <v>38</v>
      </c>
      <c r="B346" s="14" t="s">
        <v>135</v>
      </c>
      <c r="C346" s="59">
        <v>400</v>
      </c>
      <c r="D346" s="8" t="s">
        <v>24</v>
      </c>
      <c r="E346" s="16">
        <f>SUM('[1]9'!G584)</f>
        <v>4</v>
      </c>
    </row>
    <row r="347" spans="1:5" ht="21" customHeight="1">
      <c r="A347" s="21" t="s">
        <v>11</v>
      </c>
      <c r="B347" s="14" t="s">
        <v>135</v>
      </c>
      <c r="C347" s="59">
        <v>800</v>
      </c>
      <c r="D347" s="8"/>
      <c r="E347" s="16">
        <f>E348</f>
        <v>90.19999999999999</v>
      </c>
    </row>
    <row r="348" spans="1:5" ht="21" customHeight="1">
      <c r="A348" s="12" t="s">
        <v>38</v>
      </c>
      <c r="B348" s="14" t="s">
        <v>135</v>
      </c>
      <c r="C348" s="59">
        <v>800</v>
      </c>
      <c r="D348" s="8" t="s">
        <v>24</v>
      </c>
      <c r="E348" s="16">
        <f>SUM('[1]9'!G587)</f>
        <v>90.19999999999999</v>
      </c>
    </row>
    <row r="349" spans="1:5" ht="32.25" customHeight="1">
      <c r="A349" s="33" t="s">
        <v>179</v>
      </c>
      <c r="B349" s="14" t="s">
        <v>135</v>
      </c>
      <c r="C349" s="9">
        <v>200</v>
      </c>
      <c r="D349" s="10"/>
      <c r="E349" s="16">
        <f>E350</f>
        <v>19.9</v>
      </c>
    </row>
    <row r="350" spans="1:5" ht="36" customHeight="1">
      <c r="A350" s="12" t="s">
        <v>42</v>
      </c>
      <c r="B350" s="14" t="s">
        <v>135</v>
      </c>
      <c r="C350" s="9">
        <v>200</v>
      </c>
      <c r="D350" s="10" t="s">
        <v>17</v>
      </c>
      <c r="E350" s="16">
        <f>SUM('[1]9'!G770)</f>
        <v>19.9</v>
      </c>
    </row>
    <row r="351" spans="1:5" ht="30" customHeight="1">
      <c r="A351" s="7" t="s">
        <v>180</v>
      </c>
      <c r="B351" s="14" t="s">
        <v>181</v>
      </c>
      <c r="C351" s="9"/>
      <c r="D351" s="10"/>
      <c r="E351" s="35">
        <f>E352</f>
        <v>22.5</v>
      </c>
    </row>
    <row r="352" spans="1:5" ht="30">
      <c r="A352" s="33" t="s">
        <v>179</v>
      </c>
      <c r="B352" s="14" t="s">
        <v>181</v>
      </c>
      <c r="C352" s="9">
        <v>200</v>
      </c>
      <c r="D352" s="10"/>
      <c r="E352" s="16">
        <f>E353</f>
        <v>22.5</v>
      </c>
    </row>
    <row r="353" spans="1:5" ht="15">
      <c r="A353" s="32" t="s">
        <v>182</v>
      </c>
      <c r="B353" s="14" t="s">
        <v>181</v>
      </c>
      <c r="C353" s="9">
        <v>200</v>
      </c>
      <c r="D353" s="10" t="s">
        <v>183</v>
      </c>
      <c r="E353" s="16">
        <f>SUM('[1]9'!G563)</f>
        <v>22.5</v>
      </c>
    </row>
    <row r="354" spans="1:5" ht="45">
      <c r="A354" s="38" t="s">
        <v>252</v>
      </c>
      <c r="B354" s="34" t="s">
        <v>128</v>
      </c>
      <c r="C354" s="42"/>
      <c r="D354" s="43"/>
      <c r="E354" s="48">
        <f>E355+E357+E359+E361</f>
        <v>10139.9</v>
      </c>
    </row>
    <row r="355" spans="1:5" ht="60">
      <c r="A355" s="38" t="s">
        <v>109</v>
      </c>
      <c r="B355" s="34" t="s">
        <v>128</v>
      </c>
      <c r="C355" s="42">
        <v>100</v>
      </c>
      <c r="D355" s="43"/>
      <c r="E355" s="44">
        <f>E356</f>
        <v>8258.3</v>
      </c>
    </row>
    <row r="356" spans="1:5" ht="45">
      <c r="A356" s="45" t="s">
        <v>208</v>
      </c>
      <c r="B356" s="34" t="s">
        <v>128</v>
      </c>
      <c r="C356" s="42">
        <v>100</v>
      </c>
      <c r="D356" s="43" t="s">
        <v>30</v>
      </c>
      <c r="E356" s="44">
        <f>SUM('[1]9'!G433)</f>
        <v>8258.3</v>
      </c>
    </row>
    <row r="357" spans="1:5" ht="30">
      <c r="A357" s="33" t="s">
        <v>179</v>
      </c>
      <c r="B357" s="34" t="s">
        <v>128</v>
      </c>
      <c r="C357" s="42">
        <v>200</v>
      </c>
      <c r="D357" s="43"/>
      <c r="E357" s="44">
        <f>E358</f>
        <v>1843.4</v>
      </c>
    </row>
    <row r="358" spans="1:5" ht="45">
      <c r="A358" s="45" t="s">
        <v>208</v>
      </c>
      <c r="B358" s="34" t="s">
        <v>128</v>
      </c>
      <c r="C358" s="42">
        <v>200</v>
      </c>
      <c r="D358" s="43" t="s">
        <v>30</v>
      </c>
      <c r="E358" s="44">
        <f>SUM('[1]9'!G438)</f>
        <v>1843.4</v>
      </c>
    </row>
    <row r="359" spans="1:5" ht="26.25" customHeight="1">
      <c r="A359" s="33" t="s">
        <v>11</v>
      </c>
      <c r="B359" s="34" t="s">
        <v>128</v>
      </c>
      <c r="C359" s="42">
        <v>800</v>
      </c>
      <c r="D359" s="43"/>
      <c r="E359" s="44">
        <f>E360</f>
        <v>1.5</v>
      </c>
    </row>
    <row r="360" spans="1:5" ht="45">
      <c r="A360" s="45" t="s">
        <v>208</v>
      </c>
      <c r="B360" s="34" t="s">
        <v>128</v>
      </c>
      <c r="C360" s="42">
        <v>800</v>
      </c>
      <c r="D360" s="43" t="s">
        <v>30</v>
      </c>
      <c r="E360" s="44">
        <f>SUM('[1]9'!G442)</f>
        <v>1.5</v>
      </c>
    </row>
    <row r="361" spans="1:5" ht="31.5" customHeight="1">
      <c r="A361" s="33" t="s">
        <v>209</v>
      </c>
      <c r="B361" s="34" t="s">
        <v>128</v>
      </c>
      <c r="C361" s="42">
        <v>200</v>
      </c>
      <c r="D361" s="43"/>
      <c r="E361" s="44">
        <f>E362</f>
        <v>36.7</v>
      </c>
    </row>
    <row r="362" spans="1:5" ht="30">
      <c r="A362" s="12" t="s">
        <v>42</v>
      </c>
      <c r="B362" s="34" t="s">
        <v>128</v>
      </c>
      <c r="C362" s="42">
        <v>200</v>
      </c>
      <c r="D362" s="43" t="s">
        <v>17</v>
      </c>
      <c r="E362" s="44">
        <f>SUM('[1]9'!G490)</f>
        <v>36.7</v>
      </c>
    </row>
    <row r="363" spans="1:5" ht="30">
      <c r="A363" s="7" t="s">
        <v>267</v>
      </c>
      <c r="B363" s="34" t="s">
        <v>264</v>
      </c>
      <c r="C363" s="42"/>
      <c r="D363" s="43"/>
      <c r="E363" s="44">
        <f>SUM('[1]9'!G568)</f>
        <v>135.2</v>
      </c>
    </row>
    <row r="364" spans="1:5" ht="30">
      <c r="A364" s="33" t="s">
        <v>209</v>
      </c>
      <c r="B364" s="34" t="s">
        <v>264</v>
      </c>
      <c r="C364" s="42">
        <v>200</v>
      </c>
      <c r="D364" s="43"/>
      <c r="E364" s="44">
        <f>SUM(E365)</f>
        <v>135.2</v>
      </c>
    </row>
    <row r="365" spans="1:5" ht="31.5" customHeight="1">
      <c r="A365" s="7" t="s">
        <v>266</v>
      </c>
      <c r="B365" s="34" t="s">
        <v>264</v>
      </c>
      <c r="C365" s="42">
        <v>200</v>
      </c>
      <c r="D365" s="43" t="s">
        <v>265</v>
      </c>
      <c r="E365" s="44">
        <f>SUM('[1]9'!G569)</f>
        <v>135.2</v>
      </c>
    </row>
    <row r="366" spans="1:5" ht="40.5" customHeight="1">
      <c r="A366" s="32" t="s">
        <v>210</v>
      </c>
      <c r="B366" s="34" t="s">
        <v>136</v>
      </c>
      <c r="C366" s="42"/>
      <c r="D366" s="43"/>
      <c r="E366" s="44">
        <f>E367+E369+E371+E373</f>
        <v>2509.9000000000005</v>
      </c>
    </row>
    <row r="367" spans="1:5" ht="27" customHeight="1">
      <c r="A367" s="38" t="s">
        <v>109</v>
      </c>
      <c r="B367" s="34" t="s">
        <v>136</v>
      </c>
      <c r="C367" s="42">
        <v>100</v>
      </c>
      <c r="D367" s="43"/>
      <c r="E367" s="44">
        <f>E368</f>
        <v>2446.1000000000004</v>
      </c>
    </row>
    <row r="368" spans="1:7" ht="30">
      <c r="A368" s="38" t="s">
        <v>211</v>
      </c>
      <c r="B368" s="34" t="s">
        <v>136</v>
      </c>
      <c r="C368" s="42">
        <v>100</v>
      </c>
      <c r="D368" s="43" t="s">
        <v>30</v>
      </c>
      <c r="E368" s="44">
        <f>SUM('[1]9'!G894)</f>
        <v>2446.1000000000004</v>
      </c>
      <c r="G368" s="5"/>
    </row>
    <row r="369" spans="1:5" ht="26.25" customHeight="1">
      <c r="A369" s="33" t="s">
        <v>209</v>
      </c>
      <c r="B369" s="34" t="s">
        <v>136</v>
      </c>
      <c r="C369" s="42">
        <v>200</v>
      </c>
      <c r="D369" s="43"/>
      <c r="E369" s="44">
        <f>E370</f>
        <v>57.800000000000004</v>
      </c>
    </row>
    <row r="370" spans="1:5" ht="32.25" customHeight="1">
      <c r="A370" s="38" t="s">
        <v>211</v>
      </c>
      <c r="B370" s="34" t="s">
        <v>136</v>
      </c>
      <c r="C370" s="42">
        <v>200</v>
      </c>
      <c r="D370" s="43" t="s">
        <v>30</v>
      </c>
      <c r="E370" s="44">
        <f>SUM('[1]9'!G899)</f>
        <v>57.800000000000004</v>
      </c>
    </row>
    <row r="371" spans="1:5" ht="15">
      <c r="A371" s="33" t="s">
        <v>11</v>
      </c>
      <c r="B371" s="34" t="s">
        <v>136</v>
      </c>
      <c r="C371" s="42">
        <v>800</v>
      </c>
      <c r="D371" s="43"/>
      <c r="E371" s="44">
        <f>E372</f>
        <v>0</v>
      </c>
    </row>
    <row r="372" spans="1:5" ht="37.5" customHeight="1">
      <c r="A372" s="38" t="s">
        <v>211</v>
      </c>
      <c r="B372" s="34" t="s">
        <v>136</v>
      </c>
      <c r="C372" s="42">
        <v>800</v>
      </c>
      <c r="D372" s="43" t="s">
        <v>30</v>
      </c>
      <c r="E372" s="44">
        <f>SUM('[1]9'!G903)</f>
        <v>0</v>
      </c>
    </row>
    <row r="373" spans="1:5" ht="31.5" customHeight="1">
      <c r="A373" s="33" t="s">
        <v>209</v>
      </c>
      <c r="B373" s="34" t="s">
        <v>136</v>
      </c>
      <c r="C373" s="42">
        <v>200</v>
      </c>
      <c r="D373" s="43"/>
      <c r="E373" s="44">
        <f>E374</f>
        <v>6</v>
      </c>
    </row>
    <row r="374" spans="1:5" ht="30" customHeight="1">
      <c r="A374" s="45" t="s">
        <v>42</v>
      </c>
      <c r="B374" s="34" t="s">
        <v>136</v>
      </c>
      <c r="C374" s="42">
        <v>200</v>
      </c>
      <c r="D374" s="43" t="s">
        <v>17</v>
      </c>
      <c r="E374" s="44">
        <f>SUM('[1]9'!G916)</f>
        <v>6</v>
      </c>
    </row>
    <row r="375" spans="1:5" ht="37.5" customHeight="1">
      <c r="A375" s="33" t="s">
        <v>184</v>
      </c>
      <c r="B375" s="14"/>
      <c r="C375" s="59"/>
      <c r="D375" s="8"/>
      <c r="E375" s="35">
        <f>E376+E381+E386+E391+E396+E401+E409+E414+E417</f>
        <v>3222.6</v>
      </c>
    </row>
    <row r="376" spans="1:5" ht="32.25" customHeight="1">
      <c r="A376" s="20" t="s">
        <v>281</v>
      </c>
      <c r="B376" s="14" t="s">
        <v>122</v>
      </c>
      <c r="C376" s="9"/>
      <c r="D376" s="8"/>
      <c r="E376" s="35">
        <f>E377+E379</f>
        <v>302.7</v>
      </c>
    </row>
    <row r="377" spans="1:5" ht="21" customHeight="1">
      <c r="A377" s="20" t="s">
        <v>109</v>
      </c>
      <c r="B377" s="14" t="s">
        <v>122</v>
      </c>
      <c r="C377" s="9">
        <v>100</v>
      </c>
      <c r="D377" s="8"/>
      <c r="E377" s="16">
        <f>E378</f>
        <v>288.3</v>
      </c>
    </row>
    <row r="378" spans="1:5" ht="30" customHeight="1">
      <c r="A378" s="12" t="s">
        <v>46</v>
      </c>
      <c r="B378" s="14" t="s">
        <v>122</v>
      </c>
      <c r="C378" s="9">
        <v>100</v>
      </c>
      <c r="D378" s="8" t="s">
        <v>20</v>
      </c>
      <c r="E378" s="16">
        <f>SUM('[1]9'!G820)</f>
        <v>288.3</v>
      </c>
    </row>
    <row r="379" spans="1:5" ht="76.5" customHeight="1">
      <c r="A379" s="33" t="s">
        <v>209</v>
      </c>
      <c r="B379" s="14" t="s">
        <v>122</v>
      </c>
      <c r="C379" s="9">
        <v>200</v>
      </c>
      <c r="D379" s="8"/>
      <c r="E379" s="16">
        <f>E380</f>
        <v>14.399999999999999</v>
      </c>
    </row>
    <row r="380" spans="1:5" ht="15">
      <c r="A380" s="12" t="s">
        <v>46</v>
      </c>
      <c r="B380" s="14" t="s">
        <v>122</v>
      </c>
      <c r="C380" s="9">
        <v>200</v>
      </c>
      <c r="D380" s="8" t="s">
        <v>20</v>
      </c>
      <c r="E380" s="16">
        <f>SUM('[1]9'!G824)</f>
        <v>14.399999999999999</v>
      </c>
    </row>
    <row r="381" spans="1:5" ht="30">
      <c r="A381" s="23" t="s">
        <v>123</v>
      </c>
      <c r="B381" s="14" t="s">
        <v>124</v>
      </c>
      <c r="C381" s="9"/>
      <c r="D381" s="8"/>
      <c r="E381" s="35">
        <f>E382+E384</f>
        <v>281.2</v>
      </c>
    </row>
    <row r="382" spans="1:5" ht="32.25" customHeight="1">
      <c r="A382" s="33" t="s">
        <v>209</v>
      </c>
      <c r="B382" s="14" t="s">
        <v>124</v>
      </c>
      <c r="C382" s="9">
        <v>200</v>
      </c>
      <c r="D382" s="8"/>
      <c r="E382" s="16">
        <f>E383</f>
        <v>4.9</v>
      </c>
    </row>
    <row r="383" spans="1:5" ht="15">
      <c r="A383" s="12" t="s">
        <v>46</v>
      </c>
      <c r="B383" s="14" t="s">
        <v>124</v>
      </c>
      <c r="C383" s="9">
        <v>200</v>
      </c>
      <c r="D383" s="8" t="s">
        <v>19</v>
      </c>
      <c r="E383" s="16">
        <f>SUM('[1]9'!G814)</f>
        <v>4.9</v>
      </c>
    </row>
    <row r="384" spans="1:5" ht="32.25" customHeight="1">
      <c r="A384" s="12" t="s">
        <v>14</v>
      </c>
      <c r="B384" s="14" t="s">
        <v>124</v>
      </c>
      <c r="C384" s="9">
        <v>300</v>
      </c>
      <c r="D384" s="8"/>
      <c r="E384" s="16">
        <f>E385</f>
        <v>276.3</v>
      </c>
    </row>
    <row r="385" spans="1:5" ht="15">
      <c r="A385" s="12" t="s">
        <v>46</v>
      </c>
      <c r="B385" s="14" t="s">
        <v>124</v>
      </c>
      <c r="C385" s="9">
        <v>300</v>
      </c>
      <c r="D385" s="8" t="s">
        <v>19</v>
      </c>
      <c r="E385" s="16">
        <f>SUM('[1]9'!G811)</f>
        <v>276.3</v>
      </c>
    </row>
    <row r="386" spans="1:5" ht="21.75" customHeight="1">
      <c r="A386" s="20" t="s">
        <v>137</v>
      </c>
      <c r="B386" s="14" t="s">
        <v>125</v>
      </c>
      <c r="C386" s="9"/>
      <c r="D386" s="8"/>
      <c r="E386" s="35">
        <f>E387+E389</f>
        <v>634.2</v>
      </c>
    </row>
    <row r="387" spans="1:5" ht="19.5" customHeight="1">
      <c r="A387" s="20" t="s">
        <v>109</v>
      </c>
      <c r="B387" s="14" t="s">
        <v>125</v>
      </c>
      <c r="C387" s="9">
        <v>100</v>
      </c>
      <c r="D387" s="8"/>
      <c r="E387" s="16">
        <f>E388</f>
        <v>577.5</v>
      </c>
    </row>
    <row r="388" spans="1:5" ht="28.5" customHeight="1">
      <c r="A388" s="12" t="s">
        <v>48</v>
      </c>
      <c r="B388" s="14" t="s">
        <v>125</v>
      </c>
      <c r="C388" s="9">
        <v>100</v>
      </c>
      <c r="D388" s="8" t="s">
        <v>20</v>
      </c>
      <c r="E388" s="16">
        <f>SUM('[1]9'!G829)</f>
        <v>577.5</v>
      </c>
    </row>
    <row r="389" spans="1:5" ht="30">
      <c r="A389" s="33" t="s">
        <v>209</v>
      </c>
      <c r="B389" s="14" t="s">
        <v>125</v>
      </c>
      <c r="C389" s="9">
        <v>200</v>
      </c>
      <c r="D389" s="8"/>
      <c r="E389" s="16">
        <f>E390</f>
        <v>56.699999999999996</v>
      </c>
    </row>
    <row r="390" spans="1:5" ht="64.5" customHeight="1">
      <c r="A390" s="12" t="s">
        <v>48</v>
      </c>
      <c r="B390" s="14" t="s">
        <v>125</v>
      </c>
      <c r="C390" s="9">
        <v>200</v>
      </c>
      <c r="D390" s="8" t="s">
        <v>20</v>
      </c>
      <c r="E390" s="16">
        <f>SUM('[1]9'!G834)</f>
        <v>56.699999999999996</v>
      </c>
    </row>
    <row r="391" spans="1:5" ht="60">
      <c r="A391" s="23" t="s">
        <v>138</v>
      </c>
      <c r="B391" s="19" t="s">
        <v>113</v>
      </c>
      <c r="C391" s="9"/>
      <c r="D391" s="10"/>
      <c r="E391" s="35">
        <f>E392+E394</f>
        <v>550.7</v>
      </c>
    </row>
    <row r="392" spans="1:5" ht="60">
      <c r="A392" s="20" t="s">
        <v>109</v>
      </c>
      <c r="B392" s="19" t="s">
        <v>113</v>
      </c>
      <c r="C392" s="9" t="s">
        <v>7</v>
      </c>
      <c r="D392" s="10"/>
      <c r="E392" s="16">
        <f>E393</f>
        <v>455.9</v>
      </c>
    </row>
    <row r="393" spans="1:5" ht="15">
      <c r="A393" s="12" t="s">
        <v>38</v>
      </c>
      <c r="B393" s="19" t="s">
        <v>113</v>
      </c>
      <c r="C393" s="65">
        <v>100</v>
      </c>
      <c r="D393" s="8" t="s">
        <v>24</v>
      </c>
      <c r="E393" s="16">
        <f>SUM('[1]9'!G594)</f>
        <v>455.9</v>
      </c>
    </row>
    <row r="394" spans="1:5" ht="30">
      <c r="A394" s="33" t="s">
        <v>209</v>
      </c>
      <c r="B394" s="19" t="s">
        <v>113</v>
      </c>
      <c r="C394" s="9">
        <v>200</v>
      </c>
      <c r="D394" s="10"/>
      <c r="E394" s="16">
        <f>E395</f>
        <v>94.80000000000001</v>
      </c>
    </row>
    <row r="395" spans="1:5" ht="70.5" customHeight="1">
      <c r="A395" s="12" t="s">
        <v>38</v>
      </c>
      <c r="B395" s="19" t="s">
        <v>113</v>
      </c>
      <c r="C395" s="9">
        <v>200</v>
      </c>
      <c r="D395" s="8" t="s">
        <v>24</v>
      </c>
      <c r="E395" s="16">
        <f>SUM('[1]9'!G599)</f>
        <v>94.80000000000001</v>
      </c>
    </row>
    <row r="396" spans="1:5" ht="18.75" customHeight="1">
      <c r="A396" s="23" t="s">
        <v>114</v>
      </c>
      <c r="B396" s="19" t="s">
        <v>115</v>
      </c>
      <c r="C396" s="9"/>
      <c r="D396" s="10"/>
      <c r="E396" s="35">
        <f>E397+E399</f>
        <v>629.6</v>
      </c>
    </row>
    <row r="397" spans="1:5" ht="31.5" customHeight="1">
      <c r="A397" s="20" t="s">
        <v>109</v>
      </c>
      <c r="B397" s="19" t="s">
        <v>115</v>
      </c>
      <c r="C397" s="9" t="s">
        <v>7</v>
      </c>
      <c r="D397" s="10"/>
      <c r="E397" s="16">
        <f>E398</f>
        <v>576.6</v>
      </c>
    </row>
    <row r="398" spans="1:5" ht="15">
      <c r="A398" s="12" t="s">
        <v>38</v>
      </c>
      <c r="B398" s="19" t="s">
        <v>115</v>
      </c>
      <c r="C398" s="9" t="s">
        <v>7</v>
      </c>
      <c r="D398" s="8" t="s">
        <v>24</v>
      </c>
      <c r="E398" s="16">
        <f>SUM('[1]9'!G605)</f>
        <v>576.6</v>
      </c>
    </row>
    <row r="399" spans="1:5" ht="30">
      <c r="A399" s="33" t="s">
        <v>209</v>
      </c>
      <c r="B399" s="19" t="s">
        <v>115</v>
      </c>
      <c r="C399" s="9">
        <v>200</v>
      </c>
      <c r="D399" s="8"/>
      <c r="E399" s="16">
        <f>E400</f>
        <v>53</v>
      </c>
    </row>
    <row r="400" spans="1:5" ht="15">
      <c r="A400" s="12" t="s">
        <v>38</v>
      </c>
      <c r="B400" s="19" t="s">
        <v>115</v>
      </c>
      <c r="C400" s="9">
        <v>200</v>
      </c>
      <c r="D400" s="8" t="s">
        <v>24</v>
      </c>
      <c r="E400" s="16">
        <f>SUM('[1]9'!G608)</f>
        <v>53</v>
      </c>
    </row>
    <row r="401" spans="1:5" ht="45">
      <c r="A401" s="51" t="s">
        <v>130</v>
      </c>
      <c r="B401" s="47" t="s">
        <v>131</v>
      </c>
      <c r="C401" s="9"/>
      <c r="D401" s="8"/>
      <c r="E401" s="35">
        <f>E402</f>
        <v>180</v>
      </c>
    </row>
    <row r="402" spans="1:5" ht="34.5" customHeight="1">
      <c r="A402" s="33" t="s">
        <v>209</v>
      </c>
      <c r="B402" s="47" t="s">
        <v>131</v>
      </c>
      <c r="C402" s="9">
        <v>200</v>
      </c>
      <c r="D402" s="8"/>
      <c r="E402" s="16">
        <f>E403</f>
        <v>180</v>
      </c>
    </row>
    <row r="403" spans="1:5" ht="15">
      <c r="A403" s="51" t="s">
        <v>39</v>
      </c>
      <c r="B403" s="47" t="s">
        <v>131</v>
      </c>
      <c r="C403" s="9">
        <v>200</v>
      </c>
      <c r="D403" s="8" t="s">
        <v>29</v>
      </c>
      <c r="E403" s="16">
        <f>SUM('[1]9'!G704)</f>
        <v>180</v>
      </c>
    </row>
    <row r="404" spans="1:5" ht="30">
      <c r="A404" s="33" t="s">
        <v>282</v>
      </c>
      <c r="B404" s="47" t="s">
        <v>246</v>
      </c>
      <c r="C404" s="9"/>
      <c r="D404" s="8"/>
      <c r="E404" s="16">
        <f>SUM(E405)+E407</f>
        <v>3.9000000000000004</v>
      </c>
    </row>
    <row r="405" spans="1:5" ht="30">
      <c r="A405" s="33" t="s">
        <v>52</v>
      </c>
      <c r="B405" s="47" t="s">
        <v>246</v>
      </c>
      <c r="C405" s="9">
        <v>200</v>
      </c>
      <c r="D405" s="8"/>
      <c r="E405" s="16">
        <f>SUM(E406)</f>
        <v>2</v>
      </c>
    </row>
    <row r="406" spans="1:5" ht="15">
      <c r="A406" s="51" t="s">
        <v>39</v>
      </c>
      <c r="B406" s="47" t="s">
        <v>246</v>
      </c>
      <c r="C406" s="9">
        <v>200</v>
      </c>
      <c r="D406" s="8" t="s">
        <v>29</v>
      </c>
      <c r="E406" s="16">
        <f>SUM('[1]9'!G708)</f>
        <v>2</v>
      </c>
    </row>
    <row r="407" spans="1:5" ht="15">
      <c r="A407" s="33" t="s">
        <v>247</v>
      </c>
      <c r="B407" s="47" t="s">
        <v>246</v>
      </c>
      <c r="C407" s="9">
        <v>800</v>
      </c>
      <c r="D407" s="8"/>
      <c r="E407" s="16">
        <f>SUM(E408)</f>
        <v>1.9000000000000001</v>
      </c>
    </row>
    <row r="408" spans="1:5" ht="31.5" customHeight="1">
      <c r="A408" s="51" t="s">
        <v>39</v>
      </c>
      <c r="B408" s="47" t="s">
        <v>246</v>
      </c>
      <c r="C408" s="9">
        <v>800</v>
      </c>
      <c r="D408" s="8" t="s">
        <v>29</v>
      </c>
      <c r="E408" s="16">
        <f>SUM('[1]9'!G711)</f>
        <v>1.9000000000000001</v>
      </c>
    </row>
    <row r="409" spans="1:5" ht="45">
      <c r="A409" s="23" t="s">
        <v>118</v>
      </c>
      <c r="B409" s="19" t="s">
        <v>119</v>
      </c>
      <c r="C409" s="9"/>
      <c r="D409" s="10"/>
      <c r="E409" s="35">
        <f>E410+E412</f>
        <v>629.6</v>
      </c>
    </row>
    <row r="410" spans="1:5" ht="60">
      <c r="A410" s="20" t="s">
        <v>109</v>
      </c>
      <c r="B410" s="19" t="s">
        <v>119</v>
      </c>
      <c r="C410" s="9">
        <v>100</v>
      </c>
      <c r="D410" s="10"/>
      <c r="E410" s="16">
        <f>E411</f>
        <v>576.6</v>
      </c>
    </row>
    <row r="411" spans="1:5" ht="15">
      <c r="A411" s="12" t="s">
        <v>38</v>
      </c>
      <c r="B411" s="19" t="s">
        <v>119</v>
      </c>
      <c r="C411" s="9">
        <v>100</v>
      </c>
      <c r="D411" s="8" t="s">
        <v>24</v>
      </c>
      <c r="E411" s="16">
        <f>SUM('[1]9'!G613)</f>
        <v>576.6</v>
      </c>
    </row>
    <row r="412" spans="1:5" ht="30">
      <c r="A412" s="12" t="s">
        <v>52</v>
      </c>
      <c r="B412" s="19" t="s">
        <v>119</v>
      </c>
      <c r="C412" s="9">
        <v>200</v>
      </c>
      <c r="D412" s="10"/>
      <c r="E412" s="16">
        <f>E413</f>
        <v>53</v>
      </c>
    </row>
    <row r="413" spans="1:5" ht="66" customHeight="1">
      <c r="A413" s="12" t="s">
        <v>38</v>
      </c>
      <c r="B413" s="19" t="s">
        <v>119</v>
      </c>
      <c r="C413" s="9" t="s">
        <v>9</v>
      </c>
      <c r="D413" s="10" t="s">
        <v>24</v>
      </c>
      <c r="E413" s="16">
        <f>SUM('[1]9'!G617)</f>
        <v>53</v>
      </c>
    </row>
    <row r="414" spans="1:5" ht="105">
      <c r="A414" s="30" t="s">
        <v>116</v>
      </c>
      <c r="B414" s="19" t="s">
        <v>117</v>
      </c>
      <c r="C414" s="9"/>
      <c r="D414" s="10"/>
      <c r="E414" s="35">
        <f>E415</f>
        <v>0.7</v>
      </c>
    </row>
    <row r="415" spans="1:5" ht="30">
      <c r="A415" s="12" t="s">
        <v>52</v>
      </c>
      <c r="B415" s="19" t="s">
        <v>117</v>
      </c>
      <c r="C415" s="9">
        <v>200</v>
      </c>
      <c r="D415" s="10"/>
      <c r="E415" s="16">
        <f>E416</f>
        <v>0.7</v>
      </c>
    </row>
    <row r="416" spans="1:5" ht="32.25" customHeight="1">
      <c r="A416" s="12" t="s">
        <v>38</v>
      </c>
      <c r="B416" s="19" t="s">
        <v>117</v>
      </c>
      <c r="C416" s="59">
        <v>200</v>
      </c>
      <c r="D416" s="8" t="s">
        <v>24</v>
      </c>
      <c r="E416" s="16">
        <f>SUM('[1]9'!G622)</f>
        <v>0.7</v>
      </c>
    </row>
    <row r="417" spans="1:5" ht="93" customHeight="1">
      <c r="A417" s="12"/>
      <c r="B417" s="19" t="s">
        <v>301</v>
      </c>
      <c r="C417" s="59"/>
      <c r="D417" s="8"/>
      <c r="E417" s="16">
        <f>SUM(E419+E420)</f>
        <v>13.9</v>
      </c>
    </row>
    <row r="418" spans="1:5" ht="60">
      <c r="A418" s="20" t="s">
        <v>109</v>
      </c>
      <c r="B418" s="19" t="s">
        <v>301</v>
      </c>
      <c r="C418" s="59">
        <v>100</v>
      </c>
      <c r="D418" s="8"/>
      <c r="E418" s="16">
        <f>SUM(E419)</f>
        <v>12.9</v>
      </c>
    </row>
    <row r="419" spans="1:5" ht="25.5" customHeight="1">
      <c r="A419" s="12" t="s">
        <v>38</v>
      </c>
      <c r="B419" s="19" t="s">
        <v>301</v>
      </c>
      <c r="C419" s="59">
        <v>100</v>
      </c>
      <c r="D419" s="8" t="s">
        <v>24</v>
      </c>
      <c r="E419" s="16">
        <f>SUM('[1]9'!G626)</f>
        <v>12.9</v>
      </c>
    </row>
    <row r="420" spans="1:5" ht="42" customHeight="1">
      <c r="A420" s="12" t="s">
        <v>52</v>
      </c>
      <c r="B420" s="19" t="s">
        <v>301</v>
      </c>
      <c r="C420" s="59">
        <v>200</v>
      </c>
      <c r="D420" s="8"/>
      <c r="E420" s="16">
        <f>SUM(E421)</f>
        <v>1</v>
      </c>
    </row>
    <row r="421" spans="1:5" ht="60" customHeight="1">
      <c r="A421" s="12" t="s">
        <v>38</v>
      </c>
      <c r="B421" s="19" t="s">
        <v>301</v>
      </c>
      <c r="C421" s="59">
        <v>200</v>
      </c>
      <c r="D421" s="8" t="s">
        <v>24</v>
      </c>
      <c r="E421" s="16">
        <f>SUM('[1]9'!G630)</f>
        <v>1</v>
      </c>
    </row>
    <row r="422" spans="1:5" ht="23.25" customHeight="1">
      <c r="A422" s="32" t="s">
        <v>185</v>
      </c>
      <c r="B422" s="19" t="s">
        <v>189</v>
      </c>
      <c r="C422" s="59"/>
      <c r="D422" s="8"/>
      <c r="E422" s="35">
        <f>E423+E425+E427+E429</f>
        <v>7746.400000000001</v>
      </c>
    </row>
    <row r="423" spans="1:5" ht="35.25" customHeight="1">
      <c r="A423" s="33" t="s">
        <v>186</v>
      </c>
      <c r="B423" s="19" t="s">
        <v>188</v>
      </c>
      <c r="C423" s="59">
        <v>100</v>
      </c>
      <c r="D423" s="8"/>
      <c r="E423" s="16">
        <f>E424</f>
        <v>7457.6</v>
      </c>
    </row>
    <row r="424" spans="1:5" ht="25.5" customHeight="1">
      <c r="A424" s="32" t="s">
        <v>190</v>
      </c>
      <c r="B424" s="19" t="s">
        <v>188</v>
      </c>
      <c r="C424" s="59">
        <v>100</v>
      </c>
      <c r="D424" s="8" t="s">
        <v>24</v>
      </c>
      <c r="E424" s="16">
        <f>SUM('[1]9'!G463)</f>
        <v>7457.6</v>
      </c>
    </row>
    <row r="425" spans="1:5" ht="34.5" customHeight="1">
      <c r="A425" s="33" t="s">
        <v>52</v>
      </c>
      <c r="B425" s="19" t="s">
        <v>188</v>
      </c>
      <c r="C425" s="59">
        <v>200</v>
      </c>
      <c r="D425" s="8"/>
      <c r="E425" s="16">
        <f>E426</f>
        <v>261.9</v>
      </c>
    </row>
    <row r="426" spans="1:5" ht="53.25" customHeight="1">
      <c r="A426" s="32" t="s">
        <v>190</v>
      </c>
      <c r="B426" s="19" t="s">
        <v>188</v>
      </c>
      <c r="C426" s="59">
        <v>200</v>
      </c>
      <c r="D426" s="8" t="s">
        <v>24</v>
      </c>
      <c r="E426" s="16">
        <f>SUM('[1]9'!G468)</f>
        <v>261.9</v>
      </c>
    </row>
    <row r="427" spans="1:5" ht="21.75" customHeight="1">
      <c r="A427" s="21" t="s">
        <v>11</v>
      </c>
      <c r="B427" s="19" t="s">
        <v>188</v>
      </c>
      <c r="C427" s="59">
        <v>800</v>
      </c>
      <c r="D427" s="8"/>
      <c r="E427" s="16">
        <f>E428</f>
        <v>0.3</v>
      </c>
    </row>
    <row r="428" spans="1:5" ht="15">
      <c r="A428" s="32" t="s">
        <v>190</v>
      </c>
      <c r="B428" s="19" t="s">
        <v>188</v>
      </c>
      <c r="C428" s="59">
        <v>800</v>
      </c>
      <c r="D428" s="8" t="s">
        <v>24</v>
      </c>
      <c r="E428" s="16">
        <f>SUM('[1]9'!G472)</f>
        <v>0.3</v>
      </c>
    </row>
    <row r="429" spans="1:5" ht="23.25" customHeight="1">
      <c r="A429" s="33" t="s">
        <v>52</v>
      </c>
      <c r="B429" s="19" t="s">
        <v>188</v>
      </c>
      <c r="C429" s="59">
        <v>200</v>
      </c>
      <c r="D429" s="8"/>
      <c r="E429" s="16">
        <f>E430</f>
        <v>26.6</v>
      </c>
    </row>
    <row r="430" spans="1:5" ht="30">
      <c r="A430" s="33" t="s">
        <v>187</v>
      </c>
      <c r="B430" s="19" t="s">
        <v>188</v>
      </c>
      <c r="C430" s="59">
        <v>200</v>
      </c>
      <c r="D430" s="8" t="s">
        <v>17</v>
      </c>
      <c r="E430" s="16">
        <f>SUM('[1]9'!G494)</f>
        <v>26.6</v>
      </c>
    </row>
    <row r="431" spans="1:5" ht="24" customHeight="1">
      <c r="A431" s="33" t="s">
        <v>191</v>
      </c>
      <c r="B431" s="34" t="s">
        <v>193</v>
      </c>
      <c r="C431" s="60"/>
      <c r="D431" s="50"/>
      <c r="E431" s="35">
        <f>E432+E434+E436+E438</f>
        <v>3541</v>
      </c>
    </row>
    <row r="432" spans="1:5" ht="42" customHeight="1">
      <c r="A432" s="33" t="s">
        <v>186</v>
      </c>
      <c r="B432" s="34" t="s">
        <v>192</v>
      </c>
      <c r="C432" s="39" t="s">
        <v>7</v>
      </c>
      <c r="D432" s="8"/>
      <c r="E432" s="16">
        <f>E433</f>
        <v>3417</v>
      </c>
    </row>
    <row r="433" spans="1:5" ht="34.5" customHeight="1">
      <c r="A433" s="32" t="s">
        <v>190</v>
      </c>
      <c r="B433" s="34" t="s">
        <v>192</v>
      </c>
      <c r="C433" s="39" t="s">
        <v>7</v>
      </c>
      <c r="D433" s="8" t="s">
        <v>24</v>
      </c>
      <c r="E433" s="16">
        <f>SUM('[1]9'!G635)</f>
        <v>3417</v>
      </c>
    </row>
    <row r="434" spans="1:5" ht="34.5" customHeight="1">
      <c r="A434" s="33" t="s">
        <v>52</v>
      </c>
      <c r="B434" s="34" t="s">
        <v>192</v>
      </c>
      <c r="C434" s="39" t="s">
        <v>9</v>
      </c>
      <c r="D434" s="8"/>
      <c r="E434" s="16">
        <f>E435</f>
        <v>71.4</v>
      </c>
    </row>
    <row r="435" spans="1:5" ht="48" customHeight="1">
      <c r="A435" s="32" t="s">
        <v>190</v>
      </c>
      <c r="B435" s="34" t="s">
        <v>192</v>
      </c>
      <c r="C435" s="39" t="s">
        <v>9</v>
      </c>
      <c r="D435" s="8" t="s">
        <v>24</v>
      </c>
      <c r="E435" s="16">
        <f>SUM('[1]9'!G640)</f>
        <v>71.4</v>
      </c>
    </row>
    <row r="436" spans="1:5" ht="20.25" customHeight="1">
      <c r="A436" s="21" t="s">
        <v>11</v>
      </c>
      <c r="B436" s="34" t="s">
        <v>192</v>
      </c>
      <c r="C436" s="39" t="s">
        <v>12</v>
      </c>
      <c r="D436" s="8"/>
      <c r="E436" s="16">
        <f>E437</f>
        <v>0.6</v>
      </c>
    </row>
    <row r="437" spans="1:5" ht="32.25" customHeight="1">
      <c r="A437" s="32" t="s">
        <v>190</v>
      </c>
      <c r="B437" s="34" t="s">
        <v>192</v>
      </c>
      <c r="C437" s="39" t="s">
        <v>12</v>
      </c>
      <c r="D437" s="8" t="s">
        <v>24</v>
      </c>
      <c r="E437" s="16">
        <f>SUM('[1]9'!G644)</f>
        <v>0.6</v>
      </c>
    </row>
    <row r="438" spans="1:5" ht="30">
      <c r="A438" s="33" t="s">
        <v>52</v>
      </c>
      <c r="B438" s="34" t="s">
        <v>192</v>
      </c>
      <c r="C438" s="39" t="s">
        <v>9</v>
      </c>
      <c r="D438" s="8"/>
      <c r="E438" s="16">
        <f>E439</f>
        <v>52</v>
      </c>
    </row>
    <row r="439" spans="1:5" ht="30">
      <c r="A439" s="33" t="s">
        <v>187</v>
      </c>
      <c r="B439" s="34" t="s">
        <v>192</v>
      </c>
      <c r="C439" s="39" t="s">
        <v>9</v>
      </c>
      <c r="D439" s="8" t="s">
        <v>17</v>
      </c>
      <c r="E439" s="16">
        <f>SUM('[1]9'!G774)</f>
        <v>52</v>
      </c>
    </row>
    <row r="440" spans="1:5" ht="30">
      <c r="A440" s="33" t="s">
        <v>197</v>
      </c>
      <c r="B440" s="47" t="s">
        <v>199</v>
      </c>
      <c r="C440" s="39"/>
      <c r="D440" s="50"/>
      <c r="E440" s="35">
        <f>E441</f>
        <v>58.8</v>
      </c>
    </row>
    <row r="441" spans="1:5" ht="30">
      <c r="A441" s="33" t="s">
        <v>52</v>
      </c>
      <c r="B441" s="47" t="s">
        <v>199</v>
      </c>
      <c r="C441" s="39" t="s">
        <v>9</v>
      </c>
      <c r="D441" s="8"/>
      <c r="E441" s="16">
        <f>E442</f>
        <v>58.8</v>
      </c>
    </row>
    <row r="442" spans="1:5" ht="15">
      <c r="A442" s="63" t="s">
        <v>198</v>
      </c>
      <c r="B442" s="47" t="s">
        <v>199</v>
      </c>
      <c r="C442" s="39" t="s">
        <v>9</v>
      </c>
      <c r="D442" s="8" t="s">
        <v>200</v>
      </c>
      <c r="E442" s="16">
        <f>SUM('[1]9'!G717)</f>
        <v>58.8</v>
      </c>
    </row>
    <row r="443" spans="1:5" ht="30">
      <c r="A443" s="38" t="s">
        <v>140</v>
      </c>
      <c r="B443" s="34" t="s">
        <v>141</v>
      </c>
      <c r="C443" s="59"/>
      <c r="D443" s="8"/>
      <c r="E443" s="35">
        <f>SUM(E445)</f>
        <v>3079</v>
      </c>
    </row>
    <row r="444" spans="1:5" ht="45">
      <c r="A444" s="7" t="s">
        <v>120</v>
      </c>
      <c r="B444" s="19" t="s">
        <v>121</v>
      </c>
      <c r="C444" s="9"/>
      <c r="D444" s="10"/>
      <c r="E444" s="16">
        <f>E445</f>
        <v>3079</v>
      </c>
    </row>
    <row r="445" spans="1:5" ht="15">
      <c r="A445" s="12" t="s">
        <v>14</v>
      </c>
      <c r="B445" s="19" t="s">
        <v>121</v>
      </c>
      <c r="C445" s="9">
        <v>300</v>
      </c>
      <c r="D445" s="10"/>
      <c r="E445" s="16">
        <f>E446</f>
        <v>3079</v>
      </c>
    </row>
    <row r="446" spans="1:5" ht="15">
      <c r="A446" s="12" t="s">
        <v>45</v>
      </c>
      <c r="B446" s="19" t="s">
        <v>121</v>
      </c>
      <c r="C446" s="59">
        <v>300</v>
      </c>
      <c r="D446" s="8" t="s">
        <v>21</v>
      </c>
      <c r="E446" s="16">
        <f>SUM('[1]9'!G805)</f>
        <v>3079</v>
      </c>
    </row>
    <row r="447" spans="1:5" ht="30">
      <c r="A447" s="23" t="s">
        <v>202</v>
      </c>
      <c r="B447" s="19" t="s">
        <v>126</v>
      </c>
      <c r="C447" s="9"/>
      <c r="D447" s="10"/>
      <c r="E447" s="35">
        <f>E448+E450+E452</f>
        <v>2614</v>
      </c>
    </row>
    <row r="448" spans="1:5" ht="60">
      <c r="A448" s="20" t="s">
        <v>109</v>
      </c>
      <c r="B448" s="19" t="s">
        <v>126</v>
      </c>
      <c r="C448" s="9">
        <v>100</v>
      </c>
      <c r="D448" s="10"/>
      <c r="E448" s="16">
        <f>E449</f>
        <v>1407.8</v>
      </c>
    </row>
    <row r="449" spans="1:5" ht="15">
      <c r="A449" s="12" t="s">
        <v>50</v>
      </c>
      <c r="B449" s="19" t="s">
        <v>126</v>
      </c>
      <c r="C449" s="9">
        <v>100</v>
      </c>
      <c r="D449" s="10" t="s">
        <v>28</v>
      </c>
      <c r="E449" s="16">
        <f>SUM('[1]9'!G848)</f>
        <v>1407.8</v>
      </c>
    </row>
    <row r="450" spans="1:5" ht="30">
      <c r="A450" s="12" t="s">
        <v>52</v>
      </c>
      <c r="B450" s="19" t="s">
        <v>126</v>
      </c>
      <c r="C450" s="9" t="s">
        <v>9</v>
      </c>
      <c r="D450" s="10"/>
      <c r="E450" s="16">
        <f>E451</f>
        <v>1206.1000000000001</v>
      </c>
    </row>
    <row r="451" spans="1:5" ht="15">
      <c r="A451" s="12" t="s">
        <v>50</v>
      </c>
      <c r="B451" s="19" t="s">
        <v>126</v>
      </c>
      <c r="C451" s="9" t="s">
        <v>9</v>
      </c>
      <c r="D451" s="10" t="s">
        <v>28</v>
      </c>
      <c r="E451" s="16">
        <f>SUM('[1]9'!G852)</f>
        <v>1206.1000000000001</v>
      </c>
    </row>
    <row r="452" spans="1:5" ht="15">
      <c r="A452" s="21" t="s">
        <v>11</v>
      </c>
      <c r="B452" s="19" t="s">
        <v>126</v>
      </c>
      <c r="C452" s="9">
        <v>800</v>
      </c>
      <c r="D452" s="10"/>
      <c r="E452" s="16">
        <f>SUM(E453)</f>
        <v>0.1</v>
      </c>
    </row>
    <row r="453" spans="1:5" ht="15">
      <c r="A453" s="12" t="s">
        <v>50</v>
      </c>
      <c r="B453" s="19" t="s">
        <v>126</v>
      </c>
      <c r="C453" s="9">
        <v>800</v>
      </c>
      <c r="D453" s="10" t="s">
        <v>28</v>
      </c>
      <c r="E453" s="16">
        <f>SUM('[1]9'!G856)</f>
        <v>0.1</v>
      </c>
    </row>
    <row r="454" spans="1:5" ht="15">
      <c r="A454" s="12" t="s">
        <v>50</v>
      </c>
      <c r="B454" s="19" t="s">
        <v>126</v>
      </c>
      <c r="C454" s="9" t="s">
        <v>9</v>
      </c>
      <c r="D454" s="10" t="s">
        <v>28</v>
      </c>
      <c r="E454" s="16">
        <f>SUM('[1]9'!G827)</f>
        <v>7.1</v>
      </c>
    </row>
    <row r="455" spans="1:5" ht="15">
      <c r="A455" s="21" t="s">
        <v>11</v>
      </c>
      <c r="B455" s="19" t="s">
        <v>126</v>
      </c>
      <c r="C455" s="9">
        <v>800</v>
      </c>
      <c r="D455" s="10"/>
      <c r="E455" s="16">
        <f>SUM(E456)</f>
        <v>442.8</v>
      </c>
    </row>
    <row r="456" spans="1:5" ht="15">
      <c r="A456" s="12" t="s">
        <v>50</v>
      </c>
      <c r="B456" s="19" t="s">
        <v>126</v>
      </c>
      <c r="C456" s="9">
        <v>800</v>
      </c>
      <c r="D456" s="10" t="s">
        <v>28</v>
      </c>
      <c r="E456" s="16">
        <f>SUM('[1]9'!G831)</f>
        <v>442.8</v>
      </c>
    </row>
  </sheetData>
  <sheetProtection/>
  <mergeCells count="4">
    <mergeCell ref="B1:E1"/>
    <mergeCell ref="B3:E3"/>
    <mergeCell ref="A5:E5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2018-12-17T08:54:34Z</cp:lastPrinted>
  <dcterms:created xsi:type="dcterms:W3CDTF">2014-10-18T01:58:08Z</dcterms:created>
  <dcterms:modified xsi:type="dcterms:W3CDTF">2018-12-17T08:55:27Z</dcterms:modified>
  <cp:category/>
  <cp:version/>
  <cp:contentType/>
  <cp:contentStatus/>
</cp:coreProperties>
</file>