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639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<sst xmlns="http://schemas.openxmlformats.org/spreadsheetml/2006/main" count="514" uniqueCount="132">
  <si>
    <t>№</t>
  </si>
  <si>
    <t>Наименование программы</t>
  </si>
  <si>
    <t>Бюджетная классификация</t>
  </si>
  <si>
    <t>РзПр</t>
  </si>
  <si>
    <t>ЦСР</t>
  </si>
  <si>
    <t>ВР</t>
  </si>
  <si>
    <t>957</t>
  </si>
  <si>
    <t>973</t>
  </si>
  <si>
    <t>МКУК БИЭМ</t>
  </si>
  <si>
    <t>Подпрограмма 1 "Безопасность образовательных учреждений в муниципальном образовании Балаганский район"</t>
  </si>
  <si>
    <t>0702</t>
  </si>
  <si>
    <t>0705</t>
  </si>
  <si>
    <t>4210100000</t>
  </si>
  <si>
    <t>0707</t>
  </si>
  <si>
    <t>200</t>
  </si>
  <si>
    <t>600</t>
  </si>
  <si>
    <t>0700</t>
  </si>
  <si>
    <t>0801</t>
  </si>
  <si>
    <t>100</t>
  </si>
  <si>
    <t>850</t>
  </si>
  <si>
    <t>4360000000</t>
  </si>
  <si>
    <t>0804</t>
  </si>
  <si>
    <t>800</t>
  </si>
  <si>
    <t>0701</t>
  </si>
  <si>
    <t>4310100000</t>
  </si>
  <si>
    <t>4320100000</t>
  </si>
  <si>
    <t>4330100000</t>
  </si>
  <si>
    <t>0709</t>
  </si>
  <si>
    <t>4350100000</t>
  </si>
  <si>
    <t>4340100000</t>
  </si>
  <si>
    <t>1004</t>
  </si>
  <si>
    <t>4360070000</t>
  </si>
  <si>
    <t>994</t>
  </si>
  <si>
    <t>0605</t>
  </si>
  <si>
    <t>0113</t>
  </si>
  <si>
    <t>0302</t>
  </si>
  <si>
    <t>4220100000</t>
  </si>
  <si>
    <t>4230100000</t>
  </si>
  <si>
    <t>4250100000</t>
  </si>
  <si>
    <t>АДМИНИСТРАЦИЯ БАЛАГАНСКОГО РАЙОНА</t>
  </si>
  <si>
    <t>Администрация района</t>
  </si>
  <si>
    <t>итого по Администрации Балаганского района</t>
  </si>
  <si>
    <t>4240100000</t>
  </si>
  <si>
    <t>Итого по культуре</t>
  </si>
  <si>
    <t>Итого по образованию</t>
  </si>
  <si>
    <t>Всего:</t>
  </si>
  <si>
    <t>Подпрограмма 5 "Совершенствование государственного управления в сфере культуры"</t>
  </si>
  <si>
    <t>Муниципальные программы МКУ Управление образования</t>
  </si>
  <si>
    <t>Муниципальные программы МКУ Управление культуры</t>
  </si>
  <si>
    <t>0703</t>
  </si>
  <si>
    <t>0000</t>
  </si>
  <si>
    <t>0412</t>
  </si>
  <si>
    <t>0501</t>
  </si>
  <si>
    <t>1101</t>
  </si>
  <si>
    <t>Управление культуры</t>
  </si>
  <si>
    <t>Учреждения образования</t>
  </si>
  <si>
    <t>Бюджетополучатели</t>
  </si>
  <si>
    <t xml:space="preserve">  2017 год</t>
  </si>
  <si>
    <t>Справочно:</t>
  </si>
  <si>
    <t>МБУК "МОБ Балаганского района"</t>
  </si>
  <si>
    <t>МКУ ДО БДМШ</t>
  </si>
  <si>
    <t>МП "Развитие культуры и искусства в Балаганском районе на 2017-2020 годы" в т.ч.</t>
  </si>
  <si>
    <t>МБУК "Межпоселенческий ДК"</t>
  </si>
  <si>
    <t>РАСПРЕДЕЛЕНИЕ БЮДЖЕТНЫХ АССИГНОВАНИЙ НА РЕАЛИЗАЦИЮ МУНИЦИПАЛЬНЫХ ПРОГРАММ НА 2017 ГОД</t>
  </si>
  <si>
    <t>Подпрограмма 1 "Библиотечное дело в муниципальном образовании Балаганский район на 2017-2020годы"</t>
  </si>
  <si>
    <t>Подпрограмма 2 "Музейное дело в муниципальном образовании Балаганский район на 2017-2020годы""</t>
  </si>
  <si>
    <t>Подпрограмма 3 "Культурный досуг населения в муниципальном образовании Балаганский район на 2017-2020годы"</t>
  </si>
  <si>
    <t>Подпрограмма 4 "Дополнительное образование детей в сфере культуры в муниципальном образовании Балаганский район на 2017-2020годы"</t>
  </si>
  <si>
    <t>Подпрограмма 5 "Совершенствование государственного управления в сфере культуры в муниципальном образовании Балаганский район на 2017-2020годы"</t>
  </si>
  <si>
    <t xml:space="preserve">Подпрограмма 2 "Энергосбережение и повышение энергетической эффективности в  учреждениях культуры муниципального образования Балаганский район на 2017-2020 годы" </t>
  </si>
  <si>
    <t>МП "Развитие образования в Балаганском районе на 2017-2020 годы"</t>
  </si>
  <si>
    <t>Подпрограмма 1 "Развитие дошкольного образования Балаганского района на 2017-2020 годы"</t>
  </si>
  <si>
    <t>Подпрограмма 3 "Развитие дополнительного образования Балаганского района на 2017-2020 годы"</t>
  </si>
  <si>
    <t>Подпрограмма 4 "Отдых и оздоровление детей в муниципальном образовании Балаганский район на 2017-2020 годы""</t>
  </si>
  <si>
    <t>Подпрограмма 5 "Совершенствование государственного управления в сфере образования на 2017-2020 годы"</t>
  </si>
  <si>
    <t>Подпрограмма 1 "Безопасность образовательных учреждений в муниципальном образовании Балаганский район на 2017-2020 годы"</t>
  </si>
  <si>
    <t>Подпрограмма 2 "Повышение безопасности дорожного движения на территории  Балаганского района на 2017-2020 годы"</t>
  </si>
  <si>
    <t>Подпрограмма 1 "Энергосбережение и повышение энергетической эффективности в муниципальных общеобразовательных учреждениях Балаганского района на 2017-2020 годы "</t>
  </si>
  <si>
    <t xml:space="preserve"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2017-2020 годы" </t>
  </si>
  <si>
    <t>Подпрограмма 1 "Профилактика ВИЧ-инфекции в муниципальном образовании Балаганский район на 2017-2020 годы"</t>
  </si>
  <si>
    <t>Подпрограмма 2 "Повышение безопасности дорожного движения на территории муниципального образования Балаганский район на 2017-2020 годы"</t>
  </si>
  <si>
    <t>УМИ</t>
  </si>
  <si>
    <t xml:space="preserve">Подпрограмма 3 "Энергосбережение и повышение энергетической эффективности в администрации Балаганского района на 2017-2020 годы" </t>
  </si>
  <si>
    <t>Подпрограмма 1 "Развитие физической культуры и массового спорта в муниципальном образовании Балаганский район на 2017-2020 годы"</t>
  </si>
  <si>
    <t>Подпрограмма 3 "Патриотическое воспитание детей и молодежи муниципального образования Балаганский район на 2017-2020 годы"</t>
  </si>
  <si>
    <t>Подпрограмма 2 "Музейное дело в муниципальном образовании Балаганский район на 2017-2020годы"</t>
  </si>
  <si>
    <t>34177,4</t>
  </si>
  <si>
    <t>Подпрограмма 2 "Развитие общего образования Балаганского района на 2017-2020 годы"</t>
  </si>
  <si>
    <t>5818,7</t>
  </si>
  <si>
    <t>Подпрограмма 5 "Профилактика правонарушений на территории муниципального образования Балаганский район на 2017-2020 годы"</t>
  </si>
  <si>
    <t xml:space="preserve">Подпрограмма 4 "Противодействие коррупции в муниципальном образовании Балаганский район на 2017-2020 годы" </t>
  </si>
  <si>
    <t xml:space="preserve">Учреждения культуры </t>
  </si>
  <si>
    <t>МК Дошкольные общеобразовательные учреждения</t>
  </si>
  <si>
    <t>Муниципальные бюджетные общеобразовательные учреждения</t>
  </si>
  <si>
    <t>МБОУ ДО Балаганский детский центр творчества</t>
  </si>
  <si>
    <t>МКУ Управление образования Балаганского района</t>
  </si>
  <si>
    <t>МП "Устойчивое развитие сельских территорий в муниципальном образовании Балаганский район на 2017-2020 годы"</t>
  </si>
  <si>
    <t>МП "Энергосбережение и повышение энергетической эффективности на территории муниципального образования Балаганский район на 2017-2020 годы"</t>
  </si>
  <si>
    <t>МП "Доступная среда для инвалидов и маломобильных групп населения Балаганского района на 2017-2020 годы"</t>
  </si>
  <si>
    <t>МП "Улучшение качества жизни граждан пожилого возраста в муниципальном образовании Балаганский район на 2017-2020 годы"</t>
  </si>
  <si>
    <t>МП "Безопасность Балаганского района на 2017-2020 годы"</t>
  </si>
  <si>
    <t>Подпрограмма 3 "Аппаратно-программный комплекс "Безопасный город "в муниципальном образовании Балаганский район на 2017-2020 годы"</t>
  </si>
  <si>
    <t>Подпрограмма 3 "Аппаратно-программный комплекс "Безопасный город" в муниципальном образовании Балаганский район на 2017-2020 годы"</t>
  </si>
  <si>
    <t>МП "Молодежь Балаганского района на 2017-2020 годы"</t>
  </si>
  <si>
    <t>МП "Поддержка и развитие малого и среднего предпринимательства в муниципальном образовании Балаганский район на 2017-2020 годы"</t>
  </si>
  <si>
    <t>МП "Развитие физической культуры и спорта  в  Балаганском районе на 2017-2020 годы"</t>
  </si>
  <si>
    <t>МП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2017-2020 годы"</t>
  </si>
  <si>
    <t>Подпрограмма 2 "Развитие спортивной инфраструктуры и материально-технической базы в муниципальном образовании Балаганский район на 2017-2020 годы"</t>
  </si>
  <si>
    <t>МКУК БИЭМ - муниципальное казённое учреждение культуры Балаганский историко-этнографический музей им А.С. Башинова;</t>
  </si>
  <si>
    <t>МБУК "Межпоселенческий ДК" - муниципальное бюджетное учреждение культуры "Межпоселенческий Дом культуры";</t>
  </si>
  <si>
    <t>МКУ ДО БДМШ - муниципальное казённое учреждение дополнительного образования Балаганская детская музыкальная школа;</t>
  </si>
  <si>
    <t>УМИ - Управление муниципальным имуществом и земельными отношениями муниципального образования Балаганский район.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</si>
  <si>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2017-2020 годы"</t>
  </si>
  <si>
    <t>43600S0000</t>
  </si>
  <si>
    <t xml:space="preserve">МП "Управление муниципальными финансами муниципального образования Балаганский район на 2017-2020 годы" </t>
  </si>
  <si>
    <t>Финансовое управление</t>
  </si>
  <si>
    <t>"Приложение 13                               к решению Думы Балаганского района                            "О бюджете муниципального образования Балаганский район на 2017 год и на плановый период 2018 и 2019 годов"                                 от 23 декабря 2016 года №4/1-рд</t>
  </si>
  <si>
    <t>ГРБС</t>
  </si>
  <si>
    <t xml:space="preserve">МБУК "МОБ Балаганского района" - муниципальное бюджетное учреждение культуры "Межпоселенческое объединение библиотек </t>
  </si>
  <si>
    <t>Балаганского района";</t>
  </si>
  <si>
    <t>Подпрограмма 1 "Повышение эффективности бюджетных расходов муниципального образования Балаганский район на 2017-2020 годы"</t>
  </si>
  <si>
    <t>43600R0000</t>
  </si>
  <si>
    <t>(тыс. рублей)</t>
  </si>
  <si>
    <t>МП "Повышение устойчивости жилых домов, основных объектов и систем жизнеобеспечения на территории Балаганского района на 2017-2020 годы"</t>
  </si>
  <si>
    <t>МП "Улучшение условий и охраны труда в муниципальном образовании Балаганский район на 2017-2020 годы"</t>
  </si>
  <si>
    <t>МП "Защита окружающей среды в муниципальном образовании Балаганский район на 2017-2020 годы"</t>
  </si>
  <si>
    <t>9714,0</t>
  </si>
  <si>
    <t>43101S0000</t>
  </si>
  <si>
    <t>43201S0000</t>
  </si>
  <si>
    <t>43301S0000</t>
  </si>
  <si>
    <t>43201R0000</t>
  </si>
  <si>
    <t>Приложение   6                  к решению Думы Балаганского района "О внесении изменений в решение Думы Балаганского района "О бюджете муниципального образования  Балаганский район на 2017 год и на плановый период 2018 и 2019 годов"                    от 5 июня 2017г. № 5/4-рд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</si>
</sst>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5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sz val="11"/>
      <color indexed="10"/>
      <name val="Courier New"/>
      <family val="3"/>
    </font>
    <font>
      <sz val="11"/>
      <color indexed="10"/>
      <name val="Courier New"/>
      <family val="3"/>
    </font>
    <font>
      <sz val="9"/>
      <name val="Arial Cyr"/>
      <family val="0"/>
    </font>
    <font>
      <sz val="12"/>
      <name val="Courier New"/>
      <family val="3"/>
    </font>
    <font>
      <sz val="12"/>
      <color indexed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sz val="12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sz val="12"/>
      <color theme="1"/>
      <name val="Courier New"/>
      <family val="3"/>
    </font>
    <font>
      <sz val="11"/>
      <color rgb="FFFF0000"/>
      <name val="Courier New"/>
      <family val="3"/>
    </font>
    <font>
      <sz val="12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17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72" fontId="46" fillId="0" borderId="14" xfId="0" applyNumberFormat="1" applyFont="1" applyBorder="1" applyAlignment="1">
      <alignment horizontal="center"/>
    </xf>
    <xf numFmtId="172" fontId="46" fillId="0" borderId="14" xfId="0" applyNumberFormat="1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172" fontId="46" fillId="32" borderId="14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47" fillId="0" borderId="14" xfId="0" applyNumberFormat="1" applyFont="1" applyBorder="1" applyAlignment="1">
      <alignment horizontal="center"/>
    </xf>
    <xf numFmtId="172" fontId="47" fillId="0" borderId="14" xfId="0" applyNumberFormat="1" applyFont="1" applyFill="1" applyBorder="1" applyAlignment="1">
      <alignment horizontal="center"/>
    </xf>
    <xf numFmtId="49" fontId="46" fillId="0" borderId="14" xfId="0" applyNumberFormat="1" applyFont="1" applyFill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wrapText="1"/>
    </xf>
    <xf numFmtId="0" fontId="8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6" fillId="0" borderId="14" xfId="0" applyFont="1" applyFill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4" xfId="0" applyFont="1" applyFill="1" applyBorder="1" applyAlignment="1">
      <alignment vertical="top" wrapText="1"/>
    </xf>
    <xf numFmtId="0" fontId="8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3" fillId="33" borderId="14" xfId="0" applyFont="1" applyFill="1" applyBorder="1" applyAlignment="1">
      <alignment horizontal="left" wrapText="1"/>
    </xf>
    <xf numFmtId="0" fontId="46" fillId="33" borderId="14" xfId="0" applyFont="1" applyFill="1" applyBorder="1" applyAlignment="1">
      <alignment vertical="top" wrapText="1"/>
    </xf>
    <xf numFmtId="0" fontId="8" fillId="33" borderId="0" xfId="0" applyFont="1" applyFill="1" applyAlignment="1">
      <alignment horizontal="right" wrapText="1"/>
    </xf>
    <xf numFmtId="49" fontId="46" fillId="0" borderId="14" xfId="0" applyNumberFormat="1" applyFont="1" applyBorder="1" applyAlignment="1">
      <alignment horizontal="center" shrinkToFit="1"/>
    </xf>
    <xf numFmtId="49" fontId="48" fillId="0" borderId="14" xfId="0" applyNumberFormat="1" applyFont="1" applyBorder="1" applyAlignment="1">
      <alignment horizontal="center" shrinkToFit="1"/>
    </xf>
    <xf numFmtId="49" fontId="47" fillId="0" borderId="14" xfId="0" applyNumberFormat="1" applyFont="1" applyBorder="1" applyAlignment="1">
      <alignment horizontal="center" shrinkToFit="1"/>
    </xf>
    <xf numFmtId="49" fontId="3" fillId="0" borderId="14" xfId="0" applyNumberFormat="1" applyFont="1" applyBorder="1" applyAlignment="1">
      <alignment horizont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0" fontId="46" fillId="0" borderId="14" xfId="0" applyFont="1" applyBorder="1" applyAlignment="1">
      <alignment horizontal="center" shrinkToFit="1"/>
    </xf>
    <xf numFmtId="0" fontId="49" fillId="0" borderId="14" xfId="0" applyFont="1" applyBorder="1" applyAlignment="1">
      <alignment shrinkToFit="1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172" fontId="46" fillId="33" borderId="14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33" borderId="0" xfId="0" applyFont="1" applyFill="1" applyAlignment="1">
      <alignment horizontal="right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0" fillId="0" borderId="14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0"/>
  <sheetViews>
    <sheetView tabSelected="1" zoomScalePageLayoutView="0" workbookViewId="0" topLeftCell="A1">
      <selection activeCell="D2" sqref="D2:H2"/>
    </sheetView>
  </sheetViews>
  <sheetFormatPr defaultColWidth="9.00390625" defaultRowHeight="12.75"/>
  <cols>
    <col min="1" max="1" width="0.12890625" style="1" customWidth="1"/>
    <col min="2" max="2" width="43.75390625" style="2" customWidth="1"/>
    <col min="3" max="3" width="19.375" style="2" customWidth="1"/>
    <col min="4" max="4" width="7.125" style="2" customWidth="1"/>
    <col min="5" max="5" width="5.625" style="2" customWidth="1"/>
    <col min="6" max="6" width="11.00390625" style="2" customWidth="1"/>
    <col min="7" max="7" width="5.25390625" style="2" customWidth="1"/>
    <col min="8" max="8" width="13.00390625" style="2" customWidth="1"/>
    <col min="9" max="16384" width="9.125" style="2" customWidth="1"/>
  </cols>
  <sheetData>
    <row r="1" spans="4:8" ht="8.25" customHeight="1">
      <c r="D1" s="16"/>
      <c r="E1" s="16"/>
      <c r="F1" s="67"/>
      <c r="G1" s="67"/>
      <c r="H1" s="67"/>
    </row>
    <row r="2" spans="4:8" ht="155.25" customHeight="1">
      <c r="D2" s="66" t="s">
        <v>131</v>
      </c>
      <c r="E2" s="66"/>
      <c r="F2" s="66"/>
      <c r="G2" s="66"/>
      <c r="H2" s="66"/>
    </row>
    <row r="3" spans="4:8" ht="15.75" customHeight="1">
      <c r="D3" s="16"/>
      <c r="E3" s="50"/>
      <c r="F3" s="50"/>
      <c r="G3" s="50"/>
      <c r="H3" s="50"/>
    </row>
    <row r="4" spans="4:8" ht="121.5" customHeight="1">
      <c r="D4" s="65" t="s">
        <v>116</v>
      </c>
      <c r="E4" s="65"/>
      <c r="F4" s="65"/>
      <c r="G4" s="65"/>
      <c r="H4" s="65"/>
    </row>
    <row r="5" spans="1:8" ht="41.25" customHeight="1">
      <c r="A5" s="68" t="s">
        <v>63</v>
      </c>
      <c r="B5" s="68"/>
      <c r="C5" s="68"/>
      <c r="D5" s="68"/>
      <c r="E5" s="68"/>
      <c r="F5" s="68"/>
      <c r="G5" s="68"/>
      <c r="H5" s="68"/>
    </row>
    <row r="6" spans="7:8" ht="12.75" customHeight="1">
      <c r="G6" s="64" t="s">
        <v>122</v>
      </c>
      <c r="H6" s="64"/>
    </row>
    <row r="7" spans="1:8" ht="15" customHeight="1">
      <c r="A7" s="6"/>
      <c r="B7" s="63" t="s">
        <v>1</v>
      </c>
      <c r="C7" s="63" t="s">
        <v>56</v>
      </c>
      <c r="D7" s="69" t="s">
        <v>2</v>
      </c>
      <c r="E7" s="69"/>
      <c r="F7" s="69"/>
      <c r="G7" s="69"/>
      <c r="H7" s="63" t="s">
        <v>57</v>
      </c>
    </row>
    <row r="8" spans="1:8" ht="15">
      <c r="A8" s="9" t="s">
        <v>0</v>
      </c>
      <c r="B8" s="63"/>
      <c r="C8" s="72"/>
      <c r="D8" s="70" t="s">
        <v>117</v>
      </c>
      <c r="E8" s="62" t="s">
        <v>3</v>
      </c>
      <c r="F8" s="62" t="s">
        <v>4</v>
      </c>
      <c r="G8" s="62" t="s">
        <v>5</v>
      </c>
      <c r="H8" s="63"/>
    </row>
    <row r="9" spans="1:8" ht="39" customHeight="1">
      <c r="A9" s="9"/>
      <c r="B9" s="63"/>
      <c r="C9" s="72"/>
      <c r="D9" s="71"/>
      <c r="E9" s="62"/>
      <c r="F9" s="62"/>
      <c r="G9" s="62"/>
      <c r="H9" s="63"/>
    </row>
    <row r="10" spans="1:8" ht="43.5" customHeight="1">
      <c r="A10" s="8">
        <v>1</v>
      </c>
      <c r="B10" s="31" t="s">
        <v>61</v>
      </c>
      <c r="C10" s="32" t="s">
        <v>91</v>
      </c>
      <c r="D10" s="51" t="s">
        <v>6</v>
      </c>
      <c r="E10" s="52"/>
      <c r="F10" s="52"/>
      <c r="G10" s="52"/>
      <c r="H10" s="19">
        <f>SUM(H11:H24)</f>
        <v>16447.6</v>
      </c>
    </row>
    <row r="11" spans="1:8" ht="60" customHeight="1">
      <c r="A11" s="8">
        <v>2</v>
      </c>
      <c r="B11" s="33" t="s">
        <v>64</v>
      </c>
      <c r="C11" s="34" t="s">
        <v>59</v>
      </c>
      <c r="D11" s="51" t="s">
        <v>6</v>
      </c>
      <c r="E11" s="51" t="s">
        <v>11</v>
      </c>
      <c r="F11" s="51" t="s">
        <v>12</v>
      </c>
      <c r="G11" s="51" t="s">
        <v>15</v>
      </c>
      <c r="H11" s="28">
        <v>10</v>
      </c>
    </row>
    <row r="12" spans="1:8" ht="60" customHeight="1">
      <c r="A12" s="8">
        <v>3</v>
      </c>
      <c r="B12" s="33" t="s">
        <v>64</v>
      </c>
      <c r="C12" s="34" t="s">
        <v>59</v>
      </c>
      <c r="D12" s="51" t="s">
        <v>6</v>
      </c>
      <c r="E12" s="51" t="s">
        <v>17</v>
      </c>
      <c r="F12" s="51" t="s">
        <v>12</v>
      </c>
      <c r="G12" s="51" t="s">
        <v>15</v>
      </c>
      <c r="H12" s="28">
        <v>6791.6</v>
      </c>
    </row>
    <row r="13" spans="1:8" ht="59.25" customHeight="1">
      <c r="A13" s="8">
        <v>5</v>
      </c>
      <c r="B13" s="33" t="s">
        <v>65</v>
      </c>
      <c r="C13" s="34" t="s">
        <v>8</v>
      </c>
      <c r="D13" s="51" t="s">
        <v>6</v>
      </c>
      <c r="E13" s="51" t="s">
        <v>17</v>
      </c>
      <c r="F13" s="51" t="s">
        <v>36</v>
      </c>
      <c r="G13" s="51" t="s">
        <v>18</v>
      </c>
      <c r="H13" s="28">
        <v>785.7</v>
      </c>
    </row>
    <row r="14" spans="1:8" ht="59.25" customHeight="1">
      <c r="A14" s="8">
        <v>6</v>
      </c>
      <c r="B14" s="33" t="s">
        <v>85</v>
      </c>
      <c r="C14" s="34" t="s">
        <v>8</v>
      </c>
      <c r="D14" s="51" t="s">
        <v>6</v>
      </c>
      <c r="E14" s="51" t="s">
        <v>17</v>
      </c>
      <c r="F14" s="51" t="s">
        <v>36</v>
      </c>
      <c r="G14" s="51" t="s">
        <v>14</v>
      </c>
      <c r="H14" s="28">
        <v>390</v>
      </c>
    </row>
    <row r="15" spans="1:8" ht="59.25" customHeight="1">
      <c r="A15" s="8">
        <v>7</v>
      </c>
      <c r="B15" s="33" t="s">
        <v>85</v>
      </c>
      <c r="C15" s="34" t="s">
        <v>8</v>
      </c>
      <c r="D15" s="51" t="s">
        <v>6</v>
      </c>
      <c r="E15" s="51" t="s">
        <v>17</v>
      </c>
      <c r="F15" s="51" t="s">
        <v>36</v>
      </c>
      <c r="G15" s="51" t="s">
        <v>19</v>
      </c>
      <c r="H15" s="28">
        <v>22</v>
      </c>
    </row>
    <row r="16" spans="1:8" ht="58.5" customHeight="1">
      <c r="A16" s="8">
        <v>8</v>
      </c>
      <c r="B16" s="33" t="s">
        <v>66</v>
      </c>
      <c r="C16" s="34" t="s">
        <v>62</v>
      </c>
      <c r="D16" s="51" t="s">
        <v>6</v>
      </c>
      <c r="E16" s="51" t="s">
        <v>11</v>
      </c>
      <c r="F16" s="51" t="s">
        <v>37</v>
      </c>
      <c r="G16" s="51" t="s">
        <v>15</v>
      </c>
      <c r="H16" s="28">
        <v>15</v>
      </c>
    </row>
    <row r="17" spans="1:8" ht="62.25" customHeight="1">
      <c r="A17" s="8">
        <v>9</v>
      </c>
      <c r="B17" s="33" t="s">
        <v>66</v>
      </c>
      <c r="C17" s="34" t="s">
        <v>62</v>
      </c>
      <c r="D17" s="51" t="s">
        <v>6</v>
      </c>
      <c r="E17" s="51" t="s">
        <v>17</v>
      </c>
      <c r="F17" s="51" t="s">
        <v>37</v>
      </c>
      <c r="G17" s="51" t="s">
        <v>15</v>
      </c>
      <c r="H17" s="28">
        <v>5005.1</v>
      </c>
    </row>
    <row r="18" spans="1:8" ht="79.5" customHeight="1">
      <c r="A18" s="8">
        <v>10</v>
      </c>
      <c r="B18" s="33" t="s">
        <v>67</v>
      </c>
      <c r="C18" s="30" t="s">
        <v>60</v>
      </c>
      <c r="D18" s="51" t="s">
        <v>6</v>
      </c>
      <c r="E18" s="51" t="s">
        <v>49</v>
      </c>
      <c r="F18" s="51" t="s">
        <v>42</v>
      </c>
      <c r="G18" s="51" t="s">
        <v>18</v>
      </c>
      <c r="H18" s="28">
        <v>1666.8</v>
      </c>
    </row>
    <row r="19" spans="1:8" ht="78.75" customHeight="1">
      <c r="A19" s="8">
        <v>11</v>
      </c>
      <c r="B19" s="33" t="s">
        <v>67</v>
      </c>
      <c r="C19" s="30" t="s">
        <v>60</v>
      </c>
      <c r="D19" s="51" t="s">
        <v>6</v>
      </c>
      <c r="E19" s="51" t="s">
        <v>49</v>
      </c>
      <c r="F19" s="51" t="s">
        <v>42</v>
      </c>
      <c r="G19" s="51" t="s">
        <v>14</v>
      </c>
      <c r="H19" s="28">
        <v>677.5</v>
      </c>
    </row>
    <row r="20" spans="1:8" ht="72.75" customHeight="1">
      <c r="A20" s="8">
        <v>12</v>
      </c>
      <c r="B20" s="33" t="s">
        <v>67</v>
      </c>
      <c r="C20" s="30" t="s">
        <v>60</v>
      </c>
      <c r="D20" s="51" t="s">
        <v>6</v>
      </c>
      <c r="E20" s="51" t="s">
        <v>49</v>
      </c>
      <c r="F20" s="51" t="s">
        <v>42</v>
      </c>
      <c r="G20" s="51" t="s">
        <v>19</v>
      </c>
      <c r="H20" s="28">
        <v>44</v>
      </c>
    </row>
    <row r="21" spans="1:8" ht="74.25" customHeight="1">
      <c r="A21" s="8"/>
      <c r="B21" s="33" t="s">
        <v>67</v>
      </c>
      <c r="C21" s="30" t="s">
        <v>60</v>
      </c>
      <c r="D21" s="51" t="s">
        <v>6</v>
      </c>
      <c r="E21" s="51" t="s">
        <v>11</v>
      </c>
      <c r="F21" s="51" t="s">
        <v>42</v>
      </c>
      <c r="G21" s="51" t="s">
        <v>14</v>
      </c>
      <c r="H21" s="28">
        <v>14</v>
      </c>
    </row>
    <row r="22" spans="1:8" ht="58.5" customHeight="1">
      <c r="A22" s="8">
        <v>13</v>
      </c>
      <c r="B22" s="33" t="s">
        <v>46</v>
      </c>
      <c r="C22" s="30" t="s">
        <v>54</v>
      </c>
      <c r="D22" s="51" t="s">
        <v>6</v>
      </c>
      <c r="E22" s="51" t="s">
        <v>21</v>
      </c>
      <c r="F22" s="51" t="s">
        <v>38</v>
      </c>
      <c r="G22" s="51" t="s">
        <v>18</v>
      </c>
      <c r="H22" s="28">
        <v>824.9</v>
      </c>
    </row>
    <row r="23" spans="1:8" ht="75.75" customHeight="1">
      <c r="A23" s="8">
        <v>14</v>
      </c>
      <c r="B23" s="33" t="s">
        <v>68</v>
      </c>
      <c r="C23" s="30" t="s">
        <v>54</v>
      </c>
      <c r="D23" s="51" t="s">
        <v>6</v>
      </c>
      <c r="E23" s="51" t="s">
        <v>21</v>
      </c>
      <c r="F23" s="51" t="s">
        <v>38</v>
      </c>
      <c r="G23" s="51" t="s">
        <v>14</v>
      </c>
      <c r="H23" s="28">
        <v>191</v>
      </c>
    </row>
    <row r="24" spans="1:8" ht="74.25" customHeight="1">
      <c r="A24" s="8">
        <v>15</v>
      </c>
      <c r="B24" s="33" t="s">
        <v>68</v>
      </c>
      <c r="C24" s="30" t="s">
        <v>54</v>
      </c>
      <c r="D24" s="51" t="s">
        <v>6</v>
      </c>
      <c r="E24" s="51" t="s">
        <v>21</v>
      </c>
      <c r="F24" s="51" t="s">
        <v>38</v>
      </c>
      <c r="G24" s="51" t="s">
        <v>19</v>
      </c>
      <c r="H24" s="28">
        <v>10</v>
      </c>
    </row>
    <row r="25" spans="1:8" ht="32.25" customHeight="1">
      <c r="A25" s="8"/>
      <c r="B25" s="35" t="s">
        <v>48</v>
      </c>
      <c r="C25" s="30" t="s">
        <v>54</v>
      </c>
      <c r="D25" s="51" t="s">
        <v>6</v>
      </c>
      <c r="E25" s="51"/>
      <c r="F25" s="51"/>
      <c r="G25" s="51"/>
      <c r="H25" s="19">
        <f>SUM(H26+H27+H30+H31)</f>
        <v>691.4</v>
      </c>
    </row>
    <row r="26" spans="1:8" ht="60.75" customHeight="1">
      <c r="A26" s="8"/>
      <c r="B26" s="31" t="s">
        <v>96</v>
      </c>
      <c r="C26" s="30" t="s">
        <v>54</v>
      </c>
      <c r="D26" s="51" t="s">
        <v>6</v>
      </c>
      <c r="E26" s="51" t="s">
        <v>27</v>
      </c>
      <c r="F26" s="51" t="s">
        <v>31</v>
      </c>
      <c r="G26" s="51" t="s">
        <v>14</v>
      </c>
      <c r="H26" s="28">
        <v>300</v>
      </c>
    </row>
    <row r="27" spans="1:8" ht="73.5" customHeight="1">
      <c r="A27" s="8">
        <v>21</v>
      </c>
      <c r="B27" s="31" t="s">
        <v>97</v>
      </c>
      <c r="C27" s="30" t="s">
        <v>54</v>
      </c>
      <c r="D27" s="51" t="s">
        <v>6</v>
      </c>
      <c r="E27" s="51" t="s">
        <v>21</v>
      </c>
      <c r="F27" s="51" t="s">
        <v>31</v>
      </c>
      <c r="G27" s="51"/>
      <c r="H27" s="28">
        <f>SUM(H28:H29)</f>
        <v>238</v>
      </c>
    </row>
    <row r="28" spans="1:8" ht="87" customHeight="1">
      <c r="A28" s="8">
        <v>23</v>
      </c>
      <c r="B28" s="31" t="s">
        <v>69</v>
      </c>
      <c r="C28" s="30" t="s">
        <v>54</v>
      </c>
      <c r="D28" s="51" t="s">
        <v>6</v>
      </c>
      <c r="E28" s="51" t="s">
        <v>21</v>
      </c>
      <c r="F28" s="51" t="s">
        <v>31</v>
      </c>
      <c r="G28" s="51" t="s">
        <v>15</v>
      </c>
      <c r="H28" s="58">
        <v>232</v>
      </c>
    </row>
    <row r="29" spans="1:8" ht="87" customHeight="1">
      <c r="A29" s="8"/>
      <c r="B29" s="31" t="s">
        <v>69</v>
      </c>
      <c r="C29" s="30" t="s">
        <v>54</v>
      </c>
      <c r="D29" s="51" t="s">
        <v>6</v>
      </c>
      <c r="E29" s="51" t="s">
        <v>21</v>
      </c>
      <c r="F29" s="51" t="s">
        <v>31</v>
      </c>
      <c r="G29" s="51" t="s">
        <v>14</v>
      </c>
      <c r="H29" s="58">
        <v>6</v>
      </c>
    </row>
    <row r="30" spans="1:8" ht="60" customHeight="1">
      <c r="A30" s="8"/>
      <c r="B30" s="31" t="s">
        <v>98</v>
      </c>
      <c r="C30" s="30" t="s">
        <v>54</v>
      </c>
      <c r="D30" s="51" t="s">
        <v>6</v>
      </c>
      <c r="E30" s="51" t="s">
        <v>21</v>
      </c>
      <c r="F30" s="51" t="s">
        <v>31</v>
      </c>
      <c r="G30" s="51" t="s">
        <v>14</v>
      </c>
      <c r="H30" s="28">
        <v>121</v>
      </c>
    </row>
    <row r="31" spans="1:8" ht="72.75" customHeight="1">
      <c r="A31" s="8"/>
      <c r="B31" s="31" t="s">
        <v>99</v>
      </c>
      <c r="C31" s="30" t="s">
        <v>54</v>
      </c>
      <c r="D31" s="51" t="s">
        <v>6</v>
      </c>
      <c r="E31" s="51" t="s">
        <v>21</v>
      </c>
      <c r="F31" s="51" t="s">
        <v>31</v>
      </c>
      <c r="G31" s="51" t="s">
        <v>14</v>
      </c>
      <c r="H31" s="28">
        <v>32.4</v>
      </c>
    </row>
    <row r="32" spans="1:8" ht="15" customHeight="1">
      <c r="A32" s="10"/>
      <c r="B32" s="36" t="s">
        <v>43</v>
      </c>
      <c r="C32" s="37"/>
      <c r="D32" s="53" t="s">
        <v>6</v>
      </c>
      <c r="E32" s="53"/>
      <c r="F32" s="53"/>
      <c r="G32" s="53"/>
      <c r="H32" s="25">
        <f>SUM(H10+H25)</f>
        <v>17139</v>
      </c>
    </row>
    <row r="33" spans="1:8" ht="46.5" customHeight="1">
      <c r="A33" s="11"/>
      <c r="B33" s="31" t="s">
        <v>70</v>
      </c>
      <c r="C33" s="38" t="s">
        <v>55</v>
      </c>
      <c r="D33" s="51" t="s">
        <v>7</v>
      </c>
      <c r="E33" s="51"/>
      <c r="F33" s="51"/>
      <c r="G33" s="51"/>
      <c r="H33" s="28">
        <f>SUM(H34+H40+H48+H49+H45)</f>
        <v>174453.6</v>
      </c>
    </row>
    <row r="34" spans="1:8" ht="62.25" customHeight="1">
      <c r="A34" s="13">
        <v>25</v>
      </c>
      <c r="B34" s="39" t="s">
        <v>71</v>
      </c>
      <c r="C34" s="38" t="s">
        <v>92</v>
      </c>
      <c r="D34" s="51" t="s">
        <v>7</v>
      </c>
      <c r="E34" s="51" t="s">
        <v>16</v>
      </c>
      <c r="F34" s="51" t="s">
        <v>24</v>
      </c>
      <c r="G34" s="51"/>
      <c r="H34" s="19">
        <f>SUM(H35+H36+H37+H39+H38)</f>
        <v>44973.700000000004</v>
      </c>
    </row>
    <row r="35" spans="1:8" ht="59.25" customHeight="1">
      <c r="A35" s="14">
        <v>26</v>
      </c>
      <c r="B35" s="39" t="s">
        <v>71</v>
      </c>
      <c r="C35" s="38" t="s">
        <v>92</v>
      </c>
      <c r="D35" s="51" t="s">
        <v>7</v>
      </c>
      <c r="E35" s="51" t="s">
        <v>23</v>
      </c>
      <c r="F35" s="51" t="s">
        <v>24</v>
      </c>
      <c r="G35" s="51" t="s">
        <v>18</v>
      </c>
      <c r="H35" s="27" t="s">
        <v>86</v>
      </c>
    </row>
    <row r="36" spans="1:8" ht="60" customHeight="1">
      <c r="A36" s="7">
        <v>27</v>
      </c>
      <c r="B36" s="39" t="s">
        <v>71</v>
      </c>
      <c r="C36" s="38" t="s">
        <v>92</v>
      </c>
      <c r="D36" s="51" t="s">
        <v>7</v>
      </c>
      <c r="E36" s="51" t="s">
        <v>23</v>
      </c>
      <c r="F36" s="51" t="s">
        <v>24</v>
      </c>
      <c r="G36" s="51" t="s">
        <v>14</v>
      </c>
      <c r="H36" s="27" t="s">
        <v>126</v>
      </c>
    </row>
    <row r="37" spans="1:8" ht="60" customHeight="1">
      <c r="A37" s="7">
        <v>28</v>
      </c>
      <c r="B37" s="39" t="s">
        <v>71</v>
      </c>
      <c r="C37" s="38" t="s">
        <v>92</v>
      </c>
      <c r="D37" s="51" t="s">
        <v>7</v>
      </c>
      <c r="E37" s="51" t="s">
        <v>23</v>
      </c>
      <c r="F37" s="51" t="s">
        <v>24</v>
      </c>
      <c r="G37" s="51" t="s">
        <v>19</v>
      </c>
      <c r="H37" s="20">
        <v>375.3</v>
      </c>
    </row>
    <row r="38" spans="1:8" ht="60" customHeight="1">
      <c r="A38" s="7"/>
      <c r="B38" s="39" t="s">
        <v>71</v>
      </c>
      <c r="C38" s="38" t="s">
        <v>92</v>
      </c>
      <c r="D38" s="51" t="s">
        <v>7</v>
      </c>
      <c r="E38" s="51" t="s">
        <v>23</v>
      </c>
      <c r="F38" s="51" t="s">
        <v>127</v>
      </c>
      <c r="G38" s="51" t="s">
        <v>14</v>
      </c>
      <c r="H38" s="20">
        <v>586</v>
      </c>
    </row>
    <row r="39" spans="1:8" ht="60" customHeight="1">
      <c r="A39" s="7">
        <v>29</v>
      </c>
      <c r="B39" s="39" t="s">
        <v>71</v>
      </c>
      <c r="C39" s="38" t="s">
        <v>92</v>
      </c>
      <c r="D39" s="51" t="s">
        <v>7</v>
      </c>
      <c r="E39" s="51" t="s">
        <v>11</v>
      </c>
      <c r="F39" s="51" t="s">
        <v>24</v>
      </c>
      <c r="G39" s="51" t="s">
        <v>14</v>
      </c>
      <c r="H39" s="20">
        <v>121</v>
      </c>
    </row>
    <row r="40" spans="1:8" ht="71.25" customHeight="1">
      <c r="A40" s="7">
        <v>30</v>
      </c>
      <c r="B40" s="31" t="s">
        <v>87</v>
      </c>
      <c r="C40" s="38" t="s">
        <v>93</v>
      </c>
      <c r="D40" s="51" t="s">
        <v>7</v>
      </c>
      <c r="E40" s="51" t="s">
        <v>50</v>
      </c>
      <c r="F40" s="51" t="s">
        <v>25</v>
      </c>
      <c r="G40" s="51"/>
      <c r="H40" s="20">
        <f>SUM(H41:H44)</f>
        <v>118103</v>
      </c>
    </row>
    <row r="41" spans="1:8" ht="60.75" customHeight="1">
      <c r="A41" s="8">
        <v>31</v>
      </c>
      <c r="B41" s="31" t="s">
        <v>87</v>
      </c>
      <c r="C41" s="38" t="s">
        <v>93</v>
      </c>
      <c r="D41" s="51" t="s">
        <v>7</v>
      </c>
      <c r="E41" s="51" t="s">
        <v>10</v>
      </c>
      <c r="F41" s="51" t="s">
        <v>25</v>
      </c>
      <c r="G41" s="51" t="s">
        <v>15</v>
      </c>
      <c r="H41" s="20">
        <v>114013.3</v>
      </c>
    </row>
    <row r="42" spans="1:8" ht="60.75" customHeight="1">
      <c r="A42" s="8"/>
      <c r="B42" s="31" t="s">
        <v>87</v>
      </c>
      <c r="C42" s="38" t="s">
        <v>93</v>
      </c>
      <c r="D42" s="51" t="s">
        <v>7</v>
      </c>
      <c r="E42" s="51" t="s">
        <v>10</v>
      </c>
      <c r="F42" s="51" t="s">
        <v>128</v>
      </c>
      <c r="G42" s="51" t="s">
        <v>15</v>
      </c>
      <c r="H42" s="20">
        <v>1649.2</v>
      </c>
    </row>
    <row r="43" spans="1:8" ht="57.75" customHeight="1">
      <c r="A43" s="8">
        <v>32</v>
      </c>
      <c r="B43" s="31" t="s">
        <v>87</v>
      </c>
      <c r="C43" s="38" t="s">
        <v>93</v>
      </c>
      <c r="D43" s="51" t="s">
        <v>7</v>
      </c>
      <c r="E43" s="51" t="s">
        <v>11</v>
      </c>
      <c r="F43" s="51" t="s">
        <v>25</v>
      </c>
      <c r="G43" s="51" t="s">
        <v>15</v>
      </c>
      <c r="H43" s="20">
        <v>252.7</v>
      </c>
    </row>
    <row r="44" spans="1:8" ht="60.75" customHeight="1">
      <c r="A44" s="8">
        <v>33</v>
      </c>
      <c r="B44" s="31" t="s">
        <v>87</v>
      </c>
      <c r="C44" s="38" t="s">
        <v>93</v>
      </c>
      <c r="D44" s="51" t="s">
        <v>7</v>
      </c>
      <c r="E44" s="51" t="s">
        <v>30</v>
      </c>
      <c r="F44" s="51" t="s">
        <v>25</v>
      </c>
      <c r="G44" s="51" t="s">
        <v>15</v>
      </c>
      <c r="H44" s="20">
        <v>2187.8</v>
      </c>
    </row>
    <row r="45" spans="1:8" ht="60.75" customHeight="1">
      <c r="A45" s="8"/>
      <c r="B45" s="31" t="s">
        <v>72</v>
      </c>
      <c r="C45" s="38" t="s">
        <v>94</v>
      </c>
      <c r="D45" s="51" t="s">
        <v>7</v>
      </c>
      <c r="E45" s="51" t="s">
        <v>49</v>
      </c>
      <c r="F45" s="51" t="s">
        <v>26</v>
      </c>
      <c r="G45" s="51"/>
      <c r="H45" s="20">
        <f>SUM(H46:H47)</f>
        <v>4321.4</v>
      </c>
    </row>
    <row r="46" spans="1:8" ht="57" customHeight="1">
      <c r="A46" s="8">
        <v>34</v>
      </c>
      <c r="B46" s="31" t="s">
        <v>72</v>
      </c>
      <c r="C46" s="38" t="s">
        <v>94</v>
      </c>
      <c r="D46" s="51" t="s">
        <v>7</v>
      </c>
      <c r="E46" s="51" t="s">
        <v>49</v>
      </c>
      <c r="F46" s="51" t="s">
        <v>26</v>
      </c>
      <c r="G46" s="51" t="s">
        <v>15</v>
      </c>
      <c r="H46" s="20">
        <v>4271.4</v>
      </c>
    </row>
    <row r="47" spans="1:8" ht="57" customHeight="1">
      <c r="A47" s="8"/>
      <c r="B47" s="31" t="s">
        <v>72</v>
      </c>
      <c r="C47" s="38" t="s">
        <v>94</v>
      </c>
      <c r="D47" s="51" t="s">
        <v>7</v>
      </c>
      <c r="E47" s="51" t="s">
        <v>49</v>
      </c>
      <c r="F47" s="51" t="s">
        <v>129</v>
      </c>
      <c r="G47" s="51" t="s">
        <v>15</v>
      </c>
      <c r="H47" s="20">
        <v>50</v>
      </c>
    </row>
    <row r="48" spans="1:8" ht="76.5" customHeight="1">
      <c r="A48" s="8">
        <v>35</v>
      </c>
      <c r="B48" s="31" t="s">
        <v>73</v>
      </c>
      <c r="C48" s="38" t="s">
        <v>93</v>
      </c>
      <c r="D48" s="51" t="s">
        <v>7</v>
      </c>
      <c r="E48" s="51" t="s">
        <v>13</v>
      </c>
      <c r="F48" s="51" t="s">
        <v>29</v>
      </c>
      <c r="G48" s="51" t="s">
        <v>15</v>
      </c>
      <c r="H48" s="20">
        <v>843.9</v>
      </c>
    </row>
    <row r="49" spans="1:8" ht="58.5" customHeight="1">
      <c r="A49" s="8">
        <v>36</v>
      </c>
      <c r="B49" s="31" t="s">
        <v>74</v>
      </c>
      <c r="C49" s="38" t="s">
        <v>95</v>
      </c>
      <c r="D49" s="51" t="s">
        <v>7</v>
      </c>
      <c r="E49" s="51" t="s">
        <v>27</v>
      </c>
      <c r="F49" s="51" t="s">
        <v>28</v>
      </c>
      <c r="G49" s="51"/>
      <c r="H49" s="20">
        <f>SUM(H50:H53)</f>
        <v>6211.599999999999</v>
      </c>
    </row>
    <row r="50" spans="1:8" ht="58.5" customHeight="1">
      <c r="A50" s="8"/>
      <c r="B50" s="31" t="s">
        <v>74</v>
      </c>
      <c r="C50" s="38" t="s">
        <v>95</v>
      </c>
      <c r="D50" s="51" t="s">
        <v>7</v>
      </c>
      <c r="E50" s="51" t="s">
        <v>11</v>
      </c>
      <c r="F50" s="51" t="s">
        <v>28</v>
      </c>
      <c r="G50" s="51" t="s">
        <v>14</v>
      </c>
      <c r="H50" s="21">
        <v>35</v>
      </c>
    </row>
    <row r="51" spans="1:8" ht="63" customHeight="1">
      <c r="A51" s="8">
        <v>37</v>
      </c>
      <c r="B51" s="31" t="s">
        <v>74</v>
      </c>
      <c r="C51" s="38" t="s">
        <v>95</v>
      </c>
      <c r="D51" s="51" t="s">
        <v>7</v>
      </c>
      <c r="E51" s="51" t="s">
        <v>27</v>
      </c>
      <c r="F51" s="51" t="s">
        <v>28</v>
      </c>
      <c r="G51" s="51" t="s">
        <v>18</v>
      </c>
      <c r="H51" s="21">
        <v>5460.2</v>
      </c>
    </row>
    <row r="52" spans="1:8" ht="60" customHeight="1">
      <c r="A52" s="8">
        <v>38</v>
      </c>
      <c r="B52" s="31" t="s">
        <v>74</v>
      </c>
      <c r="C52" s="38" t="s">
        <v>95</v>
      </c>
      <c r="D52" s="51" t="s">
        <v>7</v>
      </c>
      <c r="E52" s="51" t="s">
        <v>27</v>
      </c>
      <c r="F52" s="51" t="s">
        <v>28</v>
      </c>
      <c r="G52" s="51" t="s">
        <v>14</v>
      </c>
      <c r="H52" s="21">
        <v>697.4</v>
      </c>
    </row>
    <row r="53" spans="1:8" ht="58.5" customHeight="1">
      <c r="A53" s="8">
        <v>39</v>
      </c>
      <c r="B53" s="31" t="s">
        <v>74</v>
      </c>
      <c r="C53" s="38" t="s">
        <v>95</v>
      </c>
      <c r="D53" s="51" t="s">
        <v>7</v>
      </c>
      <c r="E53" s="51" t="s">
        <v>27</v>
      </c>
      <c r="F53" s="51" t="s">
        <v>28</v>
      </c>
      <c r="G53" s="51" t="s">
        <v>19</v>
      </c>
      <c r="H53" s="20">
        <v>19</v>
      </c>
    </row>
    <row r="54" spans="1:8" ht="29.25" customHeight="1">
      <c r="A54" s="8"/>
      <c r="B54" s="35" t="s">
        <v>47</v>
      </c>
      <c r="C54" s="38" t="s">
        <v>55</v>
      </c>
      <c r="D54" s="51" t="s">
        <v>7</v>
      </c>
      <c r="E54" s="52"/>
      <c r="F54" s="52"/>
      <c r="G54" s="52"/>
      <c r="H54" s="20">
        <f>SUM(H64+H70+H71+H72+H55+H74+H73)</f>
        <v>8558.9</v>
      </c>
    </row>
    <row r="55" spans="1:8" ht="90" customHeight="1">
      <c r="A55" s="8"/>
      <c r="B55" s="48" t="s">
        <v>112</v>
      </c>
      <c r="C55" s="38"/>
      <c r="D55" s="51" t="s">
        <v>7</v>
      </c>
      <c r="E55" s="52"/>
      <c r="F55" s="52"/>
      <c r="G55" s="52"/>
      <c r="H55" s="20">
        <f>H56+H57+H58+H59+H60+H61+H62+H63</f>
        <v>3304</v>
      </c>
    </row>
    <row r="56" spans="1:8" ht="90" customHeight="1">
      <c r="A56" s="8"/>
      <c r="B56" s="31" t="s">
        <v>77</v>
      </c>
      <c r="C56" s="38" t="s">
        <v>92</v>
      </c>
      <c r="D56" s="51" t="s">
        <v>7</v>
      </c>
      <c r="E56" s="54" t="s">
        <v>23</v>
      </c>
      <c r="F56" s="55" t="s">
        <v>127</v>
      </c>
      <c r="G56" s="54" t="s">
        <v>14</v>
      </c>
      <c r="H56" s="20">
        <v>646.7</v>
      </c>
    </row>
    <row r="57" spans="1:8" ht="87.75" customHeight="1">
      <c r="A57" s="8"/>
      <c r="B57" s="31" t="s">
        <v>77</v>
      </c>
      <c r="C57" s="38" t="s">
        <v>92</v>
      </c>
      <c r="D57" s="51" t="s">
        <v>7</v>
      </c>
      <c r="E57" s="54" t="s">
        <v>23</v>
      </c>
      <c r="F57" s="55" t="s">
        <v>113</v>
      </c>
      <c r="G57" s="54" t="s">
        <v>14</v>
      </c>
      <c r="H57" s="60">
        <v>48.7</v>
      </c>
    </row>
    <row r="58" spans="1:8" ht="87.75" customHeight="1">
      <c r="A58" s="8"/>
      <c r="B58" s="31" t="s">
        <v>77</v>
      </c>
      <c r="C58" s="38" t="s">
        <v>93</v>
      </c>
      <c r="D58" s="51" t="s">
        <v>7</v>
      </c>
      <c r="E58" s="54" t="s">
        <v>10</v>
      </c>
      <c r="F58" s="55" t="s">
        <v>128</v>
      </c>
      <c r="G58" s="54"/>
      <c r="H58" s="60">
        <v>1228.6</v>
      </c>
    </row>
    <row r="59" spans="1:8" ht="89.25" customHeight="1">
      <c r="A59" s="8"/>
      <c r="B59" s="31" t="s">
        <v>77</v>
      </c>
      <c r="C59" s="38" t="s">
        <v>93</v>
      </c>
      <c r="D59" s="51" t="s">
        <v>7</v>
      </c>
      <c r="E59" s="54" t="s">
        <v>10</v>
      </c>
      <c r="F59" s="55" t="s">
        <v>113</v>
      </c>
      <c r="G59" s="54" t="s">
        <v>15</v>
      </c>
      <c r="H59" s="60">
        <v>92.5</v>
      </c>
    </row>
    <row r="60" spans="1:8" ht="89.25" customHeight="1">
      <c r="A60" s="8"/>
      <c r="B60" s="31" t="s">
        <v>77</v>
      </c>
      <c r="C60" s="38" t="s">
        <v>94</v>
      </c>
      <c r="D60" s="51" t="s">
        <v>7</v>
      </c>
      <c r="E60" s="54" t="s">
        <v>49</v>
      </c>
      <c r="F60" s="55" t="s">
        <v>129</v>
      </c>
      <c r="G60" s="54" t="s">
        <v>15</v>
      </c>
      <c r="H60" s="60">
        <v>124.7</v>
      </c>
    </row>
    <row r="61" spans="1:8" ht="92.25" customHeight="1">
      <c r="A61" s="8"/>
      <c r="B61" s="31" t="s">
        <v>77</v>
      </c>
      <c r="C61" s="38" t="s">
        <v>94</v>
      </c>
      <c r="D61" s="51" t="s">
        <v>7</v>
      </c>
      <c r="E61" s="54" t="s">
        <v>49</v>
      </c>
      <c r="F61" s="55" t="s">
        <v>113</v>
      </c>
      <c r="G61" s="54" t="s">
        <v>15</v>
      </c>
      <c r="H61" s="61">
        <v>9.4</v>
      </c>
    </row>
    <row r="62" spans="1:8" ht="92.25" customHeight="1">
      <c r="A62" s="8"/>
      <c r="B62" s="31" t="s">
        <v>77</v>
      </c>
      <c r="C62" s="38" t="s">
        <v>92</v>
      </c>
      <c r="D62" s="51" t="s">
        <v>7</v>
      </c>
      <c r="E62" s="51" t="s">
        <v>10</v>
      </c>
      <c r="F62" s="51" t="s">
        <v>31</v>
      </c>
      <c r="G62" s="51" t="s">
        <v>14</v>
      </c>
      <c r="H62" s="59">
        <v>336.5</v>
      </c>
    </row>
    <row r="63" spans="1:8" ht="93" customHeight="1">
      <c r="A63" s="8"/>
      <c r="B63" s="31" t="s">
        <v>77</v>
      </c>
      <c r="C63" s="38" t="s">
        <v>93</v>
      </c>
      <c r="D63" s="51" t="s">
        <v>7</v>
      </c>
      <c r="E63" s="51" t="s">
        <v>27</v>
      </c>
      <c r="F63" s="51" t="s">
        <v>31</v>
      </c>
      <c r="G63" s="51" t="s">
        <v>15</v>
      </c>
      <c r="H63" s="60">
        <v>816.9</v>
      </c>
    </row>
    <row r="64" spans="1:8" ht="30.75" customHeight="1">
      <c r="A64" s="8">
        <v>40</v>
      </c>
      <c r="B64" s="35" t="s">
        <v>100</v>
      </c>
      <c r="C64" s="38" t="s">
        <v>55</v>
      </c>
      <c r="D64" s="51" t="s">
        <v>7</v>
      </c>
      <c r="E64" s="51" t="s">
        <v>27</v>
      </c>
      <c r="F64" s="51" t="s">
        <v>20</v>
      </c>
      <c r="G64" s="51"/>
      <c r="H64" s="21">
        <f>SUM(H65:H69)</f>
        <v>1260.5</v>
      </c>
    </row>
    <row r="65" spans="1:8" ht="57.75" customHeight="1">
      <c r="A65" s="8">
        <v>42</v>
      </c>
      <c r="B65" s="31" t="s">
        <v>9</v>
      </c>
      <c r="C65" s="38" t="s">
        <v>92</v>
      </c>
      <c r="D65" s="51" t="s">
        <v>7</v>
      </c>
      <c r="E65" s="51" t="s">
        <v>27</v>
      </c>
      <c r="F65" s="51" t="s">
        <v>31</v>
      </c>
      <c r="G65" s="51" t="s">
        <v>14</v>
      </c>
      <c r="H65" s="59">
        <v>446.9</v>
      </c>
    </row>
    <row r="66" spans="1:8" ht="72.75" customHeight="1">
      <c r="A66" s="8">
        <v>43</v>
      </c>
      <c r="B66" s="40" t="s">
        <v>75</v>
      </c>
      <c r="C66" s="38" t="s">
        <v>93</v>
      </c>
      <c r="D66" s="51" t="s">
        <v>7</v>
      </c>
      <c r="E66" s="51" t="s">
        <v>27</v>
      </c>
      <c r="F66" s="51" t="s">
        <v>31</v>
      </c>
      <c r="G66" s="51" t="s">
        <v>15</v>
      </c>
      <c r="H66" s="59">
        <v>527.4</v>
      </c>
    </row>
    <row r="67" spans="1:8" ht="60" customHeight="1">
      <c r="A67" s="8">
        <v>44</v>
      </c>
      <c r="B67" s="31" t="s">
        <v>76</v>
      </c>
      <c r="C67" s="38" t="s">
        <v>95</v>
      </c>
      <c r="D67" s="51" t="s">
        <v>7</v>
      </c>
      <c r="E67" s="51" t="s">
        <v>27</v>
      </c>
      <c r="F67" s="51" t="s">
        <v>31</v>
      </c>
      <c r="G67" s="51" t="s">
        <v>14</v>
      </c>
      <c r="H67" s="60">
        <v>136.4</v>
      </c>
    </row>
    <row r="68" spans="1:8" ht="78" customHeight="1">
      <c r="A68" s="8"/>
      <c r="B68" s="31" t="s">
        <v>102</v>
      </c>
      <c r="C68" s="38" t="s">
        <v>92</v>
      </c>
      <c r="D68" s="51" t="s">
        <v>7</v>
      </c>
      <c r="E68" s="51" t="s">
        <v>27</v>
      </c>
      <c r="F68" s="51" t="s">
        <v>31</v>
      </c>
      <c r="G68" s="51" t="s">
        <v>14</v>
      </c>
      <c r="H68" s="59">
        <v>50</v>
      </c>
    </row>
    <row r="69" spans="1:8" ht="75" customHeight="1">
      <c r="A69" s="8"/>
      <c r="B69" s="31" t="s">
        <v>101</v>
      </c>
      <c r="C69" s="38" t="s">
        <v>93</v>
      </c>
      <c r="D69" s="51" t="s">
        <v>7</v>
      </c>
      <c r="E69" s="51" t="s">
        <v>27</v>
      </c>
      <c r="F69" s="51" t="s">
        <v>31</v>
      </c>
      <c r="G69" s="51" t="s">
        <v>15</v>
      </c>
      <c r="H69" s="59">
        <v>99.8</v>
      </c>
    </row>
    <row r="70" spans="1:8" ht="57.75" customHeight="1">
      <c r="A70" s="8"/>
      <c r="B70" s="31" t="s">
        <v>98</v>
      </c>
      <c r="C70" s="38" t="s">
        <v>92</v>
      </c>
      <c r="D70" s="51" t="s">
        <v>7</v>
      </c>
      <c r="E70" s="51" t="s">
        <v>27</v>
      </c>
      <c r="F70" s="51" t="s">
        <v>31</v>
      </c>
      <c r="G70" s="51" t="s">
        <v>14</v>
      </c>
      <c r="H70" s="60">
        <v>120</v>
      </c>
    </row>
    <row r="71" spans="1:8" ht="62.25" customHeight="1">
      <c r="A71" s="8"/>
      <c r="B71" s="33" t="s">
        <v>96</v>
      </c>
      <c r="C71" s="38" t="s">
        <v>92</v>
      </c>
      <c r="D71" s="51" t="s">
        <v>7</v>
      </c>
      <c r="E71" s="51" t="s">
        <v>27</v>
      </c>
      <c r="F71" s="51" t="s">
        <v>31</v>
      </c>
      <c r="G71" s="51" t="s">
        <v>14</v>
      </c>
      <c r="H71" s="60">
        <v>208.4</v>
      </c>
    </row>
    <row r="72" spans="1:8" ht="60" customHeight="1">
      <c r="A72" s="8"/>
      <c r="B72" s="33" t="s">
        <v>96</v>
      </c>
      <c r="C72" s="38" t="s">
        <v>93</v>
      </c>
      <c r="D72" s="51" t="s">
        <v>7</v>
      </c>
      <c r="E72" s="51" t="s">
        <v>27</v>
      </c>
      <c r="F72" s="51" t="s">
        <v>31</v>
      </c>
      <c r="G72" s="51" t="s">
        <v>15</v>
      </c>
      <c r="H72" s="60">
        <v>537</v>
      </c>
    </row>
    <row r="73" spans="1:8" ht="60" customHeight="1">
      <c r="A73" s="8"/>
      <c r="B73" s="33" t="s">
        <v>96</v>
      </c>
      <c r="C73" s="38" t="s">
        <v>93</v>
      </c>
      <c r="D73" s="51" t="s">
        <v>7</v>
      </c>
      <c r="E73" s="51" t="s">
        <v>10</v>
      </c>
      <c r="F73" s="51" t="s">
        <v>130</v>
      </c>
      <c r="G73" s="51" t="s">
        <v>15</v>
      </c>
      <c r="H73" s="60">
        <v>2971</v>
      </c>
    </row>
    <row r="74" spans="1:8" ht="60" customHeight="1">
      <c r="A74" s="8"/>
      <c r="B74" s="33" t="s">
        <v>96</v>
      </c>
      <c r="C74" s="38" t="s">
        <v>93</v>
      </c>
      <c r="D74" s="51" t="s">
        <v>7</v>
      </c>
      <c r="E74" s="51" t="s">
        <v>10</v>
      </c>
      <c r="F74" s="51" t="s">
        <v>121</v>
      </c>
      <c r="G74" s="51" t="s">
        <v>15</v>
      </c>
      <c r="H74" s="60">
        <v>158</v>
      </c>
    </row>
    <row r="75" spans="1:8" ht="15" customHeight="1">
      <c r="A75" s="11"/>
      <c r="B75" s="41" t="s">
        <v>44</v>
      </c>
      <c r="C75" s="42"/>
      <c r="D75" s="53" t="s">
        <v>7</v>
      </c>
      <c r="E75" s="53"/>
      <c r="F75" s="53"/>
      <c r="G75" s="53"/>
      <c r="H75" s="26">
        <f>SUM(H33+H54)</f>
        <v>183012.5</v>
      </c>
    </row>
    <row r="76" spans="1:8" ht="24" customHeight="1">
      <c r="A76" s="15"/>
      <c r="B76" s="31" t="s">
        <v>39</v>
      </c>
      <c r="C76" s="43"/>
      <c r="D76" s="51" t="s">
        <v>32</v>
      </c>
      <c r="E76" s="51"/>
      <c r="F76" s="51"/>
      <c r="G76" s="51"/>
      <c r="H76" s="27" t="s">
        <v>88</v>
      </c>
    </row>
    <row r="77" spans="1:8" ht="33.75" customHeight="1">
      <c r="A77" s="15"/>
      <c r="B77" s="35" t="s">
        <v>103</v>
      </c>
      <c r="C77" s="38" t="s">
        <v>40</v>
      </c>
      <c r="D77" s="51" t="s">
        <v>32</v>
      </c>
      <c r="E77" s="51" t="s">
        <v>13</v>
      </c>
      <c r="F77" s="51" t="s">
        <v>31</v>
      </c>
      <c r="G77" s="51"/>
      <c r="H77" s="44">
        <f>SUM(H78:H80)</f>
        <v>115.5</v>
      </c>
    </row>
    <row r="78" spans="1:8" ht="63" customHeight="1">
      <c r="A78" s="15"/>
      <c r="B78" s="35" t="s">
        <v>79</v>
      </c>
      <c r="C78" s="38" t="s">
        <v>40</v>
      </c>
      <c r="D78" s="51" t="s">
        <v>32</v>
      </c>
      <c r="E78" s="51" t="s">
        <v>13</v>
      </c>
      <c r="F78" s="51" t="s">
        <v>31</v>
      </c>
      <c r="G78" s="51" t="s">
        <v>14</v>
      </c>
      <c r="H78" s="21">
        <v>10</v>
      </c>
    </row>
    <row r="79" spans="1:8" ht="120.75" customHeight="1">
      <c r="A79" s="15"/>
      <c r="B79" s="39" t="s">
        <v>78</v>
      </c>
      <c r="C79" s="38" t="s">
        <v>40</v>
      </c>
      <c r="D79" s="51" t="s">
        <v>32</v>
      </c>
      <c r="E79" s="51" t="s">
        <v>13</v>
      </c>
      <c r="F79" s="51" t="s">
        <v>31</v>
      </c>
      <c r="G79" s="51" t="s">
        <v>14</v>
      </c>
      <c r="H79" s="21">
        <v>90</v>
      </c>
    </row>
    <row r="80" spans="1:8" ht="75.75" customHeight="1">
      <c r="A80" s="15"/>
      <c r="B80" s="33" t="s">
        <v>84</v>
      </c>
      <c r="C80" s="38" t="s">
        <v>40</v>
      </c>
      <c r="D80" s="51" t="s">
        <v>32</v>
      </c>
      <c r="E80" s="51" t="s">
        <v>13</v>
      </c>
      <c r="F80" s="51" t="s">
        <v>31</v>
      </c>
      <c r="G80" s="51" t="s">
        <v>14</v>
      </c>
      <c r="H80" s="21">
        <v>15.5</v>
      </c>
    </row>
    <row r="81" spans="1:8" ht="75" customHeight="1">
      <c r="A81" s="15"/>
      <c r="B81" s="45" t="s">
        <v>123</v>
      </c>
      <c r="C81" s="38" t="s">
        <v>40</v>
      </c>
      <c r="D81" s="51" t="s">
        <v>32</v>
      </c>
      <c r="E81" s="51" t="s">
        <v>23</v>
      </c>
      <c r="F81" s="51" t="s">
        <v>31</v>
      </c>
      <c r="G81" s="51" t="s">
        <v>14</v>
      </c>
      <c r="H81" s="21">
        <v>0</v>
      </c>
    </row>
    <row r="82" spans="1:8" ht="75" customHeight="1">
      <c r="A82" s="15"/>
      <c r="B82" s="45" t="s">
        <v>114</v>
      </c>
      <c r="C82" s="38" t="s">
        <v>115</v>
      </c>
      <c r="D82" s="51" t="s">
        <v>32</v>
      </c>
      <c r="E82" s="51" t="s">
        <v>34</v>
      </c>
      <c r="F82" s="51" t="s">
        <v>31</v>
      </c>
      <c r="G82" s="51"/>
      <c r="H82" s="21">
        <v>51</v>
      </c>
    </row>
    <row r="83" spans="1:8" ht="49.5" customHeight="1">
      <c r="A83" s="15"/>
      <c r="B83" s="49" t="s">
        <v>120</v>
      </c>
      <c r="C83" s="38" t="s">
        <v>40</v>
      </c>
      <c r="D83" s="51" t="s">
        <v>32</v>
      </c>
      <c r="E83" s="51" t="s">
        <v>34</v>
      </c>
      <c r="F83" s="51" t="s">
        <v>31</v>
      </c>
      <c r="G83" s="51" t="s">
        <v>14</v>
      </c>
      <c r="H83" s="21">
        <v>51</v>
      </c>
    </row>
    <row r="84" spans="1:8" ht="60" customHeight="1">
      <c r="A84" s="15"/>
      <c r="B84" s="33" t="s">
        <v>96</v>
      </c>
      <c r="C84" s="38" t="s">
        <v>40</v>
      </c>
      <c r="D84" s="51" t="s">
        <v>32</v>
      </c>
      <c r="E84" s="51" t="s">
        <v>34</v>
      </c>
      <c r="F84" s="51" t="s">
        <v>31</v>
      </c>
      <c r="G84" s="51" t="s">
        <v>14</v>
      </c>
      <c r="H84" s="21">
        <v>2415</v>
      </c>
    </row>
    <row r="85" spans="1:8" ht="74.25" customHeight="1">
      <c r="A85" s="15"/>
      <c r="B85" s="33" t="s">
        <v>104</v>
      </c>
      <c r="C85" s="38" t="s">
        <v>40</v>
      </c>
      <c r="D85" s="51" t="s">
        <v>32</v>
      </c>
      <c r="E85" s="51" t="s">
        <v>51</v>
      </c>
      <c r="F85" s="51" t="s">
        <v>31</v>
      </c>
      <c r="G85" s="51" t="s">
        <v>22</v>
      </c>
      <c r="H85" s="21">
        <v>6.4</v>
      </c>
    </row>
    <row r="86" spans="1:8" ht="31.5" customHeight="1">
      <c r="A86" s="8">
        <v>54</v>
      </c>
      <c r="B86" s="31" t="s">
        <v>100</v>
      </c>
      <c r="C86" s="38" t="s">
        <v>40</v>
      </c>
      <c r="D86" s="51" t="s">
        <v>32</v>
      </c>
      <c r="E86" s="51"/>
      <c r="F86" s="51"/>
      <c r="G86" s="51"/>
      <c r="H86" s="23">
        <f>SUM(H87:H90)</f>
        <v>411.1</v>
      </c>
    </row>
    <row r="87" spans="1:8" ht="74.25" customHeight="1">
      <c r="A87" s="8">
        <v>55</v>
      </c>
      <c r="B87" s="31" t="s">
        <v>80</v>
      </c>
      <c r="C87" s="38" t="s">
        <v>81</v>
      </c>
      <c r="D87" s="51" t="s">
        <v>32</v>
      </c>
      <c r="E87" s="51" t="s">
        <v>34</v>
      </c>
      <c r="F87" s="51" t="s">
        <v>31</v>
      </c>
      <c r="G87" s="51" t="s">
        <v>14</v>
      </c>
      <c r="H87" s="23">
        <v>10</v>
      </c>
    </row>
    <row r="88" spans="1:8" ht="77.25" customHeight="1">
      <c r="A88" s="8"/>
      <c r="B88" s="31" t="s">
        <v>101</v>
      </c>
      <c r="C88" s="38" t="s">
        <v>40</v>
      </c>
      <c r="D88" s="51" t="s">
        <v>32</v>
      </c>
      <c r="E88" s="51" t="s">
        <v>34</v>
      </c>
      <c r="F88" s="51" t="s">
        <v>31</v>
      </c>
      <c r="G88" s="51" t="s">
        <v>14</v>
      </c>
      <c r="H88" s="21">
        <v>351.1</v>
      </c>
    </row>
    <row r="89" spans="1:39" s="4" customFormat="1" ht="61.5" customHeight="1">
      <c r="A89" s="8">
        <v>56</v>
      </c>
      <c r="B89" s="31" t="s">
        <v>90</v>
      </c>
      <c r="C89" s="38" t="s">
        <v>40</v>
      </c>
      <c r="D89" s="51" t="s">
        <v>32</v>
      </c>
      <c r="E89" s="51" t="s">
        <v>34</v>
      </c>
      <c r="F89" s="51" t="s">
        <v>31</v>
      </c>
      <c r="G89" s="51" t="s">
        <v>14</v>
      </c>
      <c r="H89" s="20">
        <v>10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8" s="3" customFormat="1" ht="72" customHeight="1">
      <c r="A90" s="8">
        <v>58</v>
      </c>
      <c r="B90" s="31" t="s">
        <v>89</v>
      </c>
      <c r="C90" s="38" t="s">
        <v>40</v>
      </c>
      <c r="D90" s="51" t="s">
        <v>32</v>
      </c>
      <c r="E90" s="51" t="s">
        <v>35</v>
      </c>
      <c r="F90" s="51" t="s">
        <v>31</v>
      </c>
      <c r="G90" s="51" t="s">
        <v>14</v>
      </c>
      <c r="H90" s="20">
        <v>40</v>
      </c>
    </row>
    <row r="91" spans="1:8" s="3" customFormat="1" ht="58.5" customHeight="1">
      <c r="A91" s="8"/>
      <c r="B91" s="33" t="s">
        <v>124</v>
      </c>
      <c r="C91" s="38" t="s">
        <v>40</v>
      </c>
      <c r="D91" s="51" t="s">
        <v>32</v>
      </c>
      <c r="E91" s="51" t="s">
        <v>34</v>
      </c>
      <c r="F91" s="51" t="s">
        <v>31</v>
      </c>
      <c r="G91" s="51" t="s">
        <v>14</v>
      </c>
      <c r="H91" s="21">
        <v>5.3</v>
      </c>
    </row>
    <row r="92" spans="1:8" s="3" customFormat="1" ht="60.75" customHeight="1">
      <c r="A92" s="8"/>
      <c r="B92" s="31" t="s">
        <v>125</v>
      </c>
      <c r="C92" s="38" t="s">
        <v>40</v>
      </c>
      <c r="D92" s="51" t="s">
        <v>32</v>
      </c>
      <c r="E92" s="51" t="s">
        <v>33</v>
      </c>
      <c r="F92" s="51" t="s">
        <v>31</v>
      </c>
      <c r="G92" s="51" t="s">
        <v>14</v>
      </c>
      <c r="H92" s="21">
        <v>633.6</v>
      </c>
    </row>
    <row r="93" spans="1:8" s="3" customFormat="1" ht="76.5" customHeight="1">
      <c r="A93" s="8">
        <v>59</v>
      </c>
      <c r="B93" s="31" t="s">
        <v>97</v>
      </c>
      <c r="C93" s="38" t="s">
        <v>40</v>
      </c>
      <c r="D93" s="51" t="s">
        <v>32</v>
      </c>
      <c r="E93" s="51" t="s">
        <v>34</v>
      </c>
      <c r="F93" s="51" t="s">
        <v>31</v>
      </c>
      <c r="G93" s="51"/>
      <c r="H93" s="21">
        <f>SUM(H94)</f>
        <v>238.4</v>
      </c>
    </row>
    <row r="94" spans="1:8" s="3" customFormat="1" ht="73.5" customHeight="1">
      <c r="A94" s="8">
        <v>60</v>
      </c>
      <c r="B94" s="31" t="s">
        <v>82</v>
      </c>
      <c r="C94" s="38" t="s">
        <v>40</v>
      </c>
      <c r="D94" s="56">
        <v>994</v>
      </c>
      <c r="E94" s="51" t="s">
        <v>34</v>
      </c>
      <c r="F94" s="56">
        <v>4360070000</v>
      </c>
      <c r="G94" s="56">
        <v>200</v>
      </c>
      <c r="H94" s="21">
        <v>238.4</v>
      </c>
    </row>
    <row r="95" spans="1:8" s="3" customFormat="1" ht="60" customHeight="1">
      <c r="A95" s="8">
        <v>61</v>
      </c>
      <c r="B95" s="31" t="s">
        <v>98</v>
      </c>
      <c r="C95" s="38" t="s">
        <v>40</v>
      </c>
      <c r="D95" s="56">
        <v>994</v>
      </c>
      <c r="E95" s="51" t="s">
        <v>34</v>
      </c>
      <c r="F95" s="56">
        <v>4360070000</v>
      </c>
      <c r="G95" s="56">
        <v>200</v>
      </c>
      <c r="H95" s="20">
        <v>50</v>
      </c>
    </row>
    <row r="96" spans="1:8" s="3" customFormat="1" ht="72" customHeight="1">
      <c r="A96" s="6"/>
      <c r="B96" s="31" t="s">
        <v>99</v>
      </c>
      <c r="C96" s="38" t="s">
        <v>40</v>
      </c>
      <c r="D96" s="56">
        <v>994</v>
      </c>
      <c r="E96" s="51" t="s">
        <v>34</v>
      </c>
      <c r="F96" s="56">
        <v>4360070000</v>
      </c>
      <c r="G96" s="56">
        <v>200</v>
      </c>
      <c r="H96" s="20">
        <v>20</v>
      </c>
    </row>
    <row r="97" spans="1:8" ht="44.25" customHeight="1">
      <c r="A97" s="6">
        <v>64</v>
      </c>
      <c r="B97" s="31" t="s">
        <v>105</v>
      </c>
      <c r="C97" s="38" t="s">
        <v>40</v>
      </c>
      <c r="D97" s="51" t="s">
        <v>32</v>
      </c>
      <c r="E97" s="51" t="s">
        <v>53</v>
      </c>
      <c r="F97" s="51" t="s">
        <v>31</v>
      </c>
      <c r="G97" s="51"/>
      <c r="H97" s="21">
        <f>SUM(H98:H99)</f>
        <v>239.4</v>
      </c>
    </row>
    <row r="98" spans="1:8" ht="72.75" customHeight="1">
      <c r="A98" s="6"/>
      <c r="B98" s="31" t="s">
        <v>83</v>
      </c>
      <c r="C98" s="38" t="s">
        <v>40</v>
      </c>
      <c r="D98" s="56">
        <v>994</v>
      </c>
      <c r="E98" s="51" t="s">
        <v>53</v>
      </c>
      <c r="F98" s="56">
        <v>4360070000</v>
      </c>
      <c r="G98" s="56">
        <v>200</v>
      </c>
      <c r="H98" s="21">
        <v>239.4</v>
      </c>
    </row>
    <row r="99" spans="1:8" ht="87.75" customHeight="1">
      <c r="A99" s="6"/>
      <c r="B99" s="31" t="s">
        <v>107</v>
      </c>
      <c r="C99" s="38" t="s">
        <v>40</v>
      </c>
      <c r="D99" s="56">
        <v>994</v>
      </c>
      <c r="E99" s="51" t="s">
        <v>34</v>
      </c>
      <c r="F99" s="56">
        <v>4360070000</v>
      </c>
      <c r="G99" s="56">
        <v>200</v>
      </c>
      <c r="H99" s="21">
        <v>0</v>
      </c>
    </row>
    <row r="100" spans="1:8" ht="105.75" customHeight="1">
      <c r="A100" s="6"/>
      <c r="B100" s="31" t="s">
        <v>106</v>
      </c>
      <c r="C100" s="38" t="s">
        <v>40</v>
      </c>
      <c r="D100" s="51" t="s">
        <v>32</v>
      </c>
      <c r="E100" s="51" t="s">
        <v>52</v>
      </c>
      <c r="F100" s="51" t="s">
        <v>31</v>
      </c>
      <c r="G100" s="51" t="s">
        <v>14</v>
      </c>
      <c r="H100" s="20">
        <v>1138</v>
      </c>
    </row>
    <row r="101" spans="1:8" ht="27" customHeight="1">
      <c r="A101" s="11"/>
      <c r="B101" s="31" t="s">
        <v>41</v>
      </c>
      <c r="C101" s="29"/>
      <c r="D101" s="56">
        <v>994</v>
      </c>
      <c r="E101" s="56"/>
      <c r="F101" s="56"/>
      <c r="G101" s="56"/>
      <c r="H101" s="20">
        <f>SUM(H77+H81+H83+H84+H85+H86+H91+H92+H93+H95+H96+H97+H100)</f>
        <v>5323.7</v>
      </c>
    </row>
    <row r="102" spans="1:8" ht="16.5" customHeight="1">
      <c r="A102" s="12"/>
      <c r="B102" s="46" t="s">
        <v>45</v>
      </c>
      <c r="C102" s="47"/>
      <c r="D102" s="57"/>
      <c r="E102" s="57"/>
      <c r="F102" s="57"/>
      <c r="G102" s="57"/>
      <c r="H102" s="26">
        <f>SUM(H101+H75+H32)</f>
        <v>205475.2</v>
      </c>
    </row>
    <row r="103" spans="7:8" ht="27" customHeight="1">
      <c r="G103" s="3"/>
      <c r="H103" s="17"/>
    </row>
    <row r="104" spans="1:8" s="5" customFormat="1" ht="18" customHeight="1">
      <c r="A104" s="1"/>
      <c r="B104" s="24" t="s">
        <v>58</v>
      </c>
      <c r="C104" s="2"/>
      <c r="D104" s="2"/>
      <c r="E104" s="2"/>
      <c r="F104" s="22"/>
      <c r="G104" s="3"/>
      <c r="H104" s="18"/>
    </row>
    <row r="105" spans="2:8" ht="11.25">
      <c r="B105" s="2" t="s">
        <v>118</v>
      </c>
      <c r="H105" s="22"/>
    </row>
    <row r="106" spans="2:8" ht="11.25">
      <c r="B106" s="2" t="s">
        <v>119</v>
      </c>
      <c r="H106" s="22"/>
    </row>
    <row r="107" spans="2:8" ht="11.25">
      <c r="B107" s="2" t="s">
        <v>109</v>
      </c>
      <c r="H107" s="22"/>
    </row>
    <row r="108" ht="11.25">
      <c r="B108" s="2" t="s">
        <v>108</v>
      </c>
    </row>
    <row r="109" spans="2:8" ht="11.25">
      <c r="B109" s="2" t="s">
        <v>110</v>
      </c>
      <c r="H109" s="22"/>
    </row>
    <row r="110" ht="11.25">
      <c r="B110" s="2" t="s">
        <v>111</v>
      </c>
    </row>
  </sheetData>
  <sheetProtection/>
  <mergeCells count="13">
    <mergeCell ref="F1:H1"/>
    <mergeCell ref="A5:H5"/>
    <mergeCell ref="D7:G7"/>
    <mergeCell ref="B7:B9"/>
    <mergeCell ref="D8:D9"/>
    <mergeCell ref="C7:C9"/>
    <mergeCell ref="G8:G9"/>
    <mergeCell ref="F8:F9"/>
    <mergeCell ref="E8:E9"/>
    <mergeCell ref="H7:H9"/>
    <mergeCell ref="G6:H6"/>
    <mergeCell ref="D4:H4"/>
    <mergeCell ref="D2:H2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duma</cp:lastModifiedBy>
  <cp:lastPrinted>2017-05-15T01:46:21Z</cp:lastPrinted>
  <dcterms:created xsi:type="dcterms:W3CDTF">2005-08-08T03:52:14Z</dcterms:created>
  <dcterms:modified xsi:type="dcterms:W3CDTF">2017-06-05T04:50:02Z</dcterms:modified>
  <cp:category/>
  <cp:version/>
  <cp:contentType/>
  <cp:contentStatus/>
</cp:coreProperties>
</file>