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5450" windowHeight="9315" activeTab="0"/>
  </bookViews>
  <sheets>
    <sheet name="1" sheetId="1" r:id="rId1"/>
  </sheets>
  <definedNames>
    <definedName name="BUDG_NAME">#REF!</definedName>
    <definedName name="calc_order">#REF!</definedName>
    <definedName name="checked">#REF!</definedName>
    <definedName name="CHIEF">#REF!</definedName>
    <definedName name="chief_OUR">#REF!</definedName>
    <definedName name="CHIEF_POST">#REF!</definedName>
    <definedName name="CHIEF_POST_OUR">#REF!</definedName>
    <definedName name="cod_a">#REF!</definedName>
    <definedName name="cod_b">#REF!</definedName>
    <definedName name="code">#REF!</definedName>
    <definedName name="col1">#REF!</definedName>
    <definedName name="col10">#REF!</definedName>
    <definedName name="col11">#REF!</definedName>
    <definedName name="col12">#REF!</definedName>
    <definedName name="col13">#REF!</definedName>
    <definedName name="col14">#REF!</definedName>
    <definedName name="col15">#REF!</definedName>
    <definedName name="col16">#REF!</definedName>
    <definedName name="col17">#REF!</definedName>
    <definedName name="col18">#REF!</definedName>
    <definedName name="col19">#REF!</definedName>
    <definedName name="col2">#REF!</definedName>
    <definedName name="col20">#REF!</definedName>
    <definedName name="col21">#REF!</definedName>
    <definedName name="col22">#REF!</definedName>
    <definedName name="col23">#REF!</definedName>
    <definedName name="col24">#REF!</definedName>
    <definedName name="col25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fcol1">#REF!</definedName>
    <definedName name="fcol10">#REF!</definedName>
    <definedName name="fcol11">#REF!</definedName>
    <definedName name="fcol12">#REF!</definedName>
    <definedName name="fcol13">#REF!</definedName>
    <definedName name="fcol14">#REF!</definedName>
    <definedName name="fcol15">#REF!</definedName>
    <definedName name="fcol16">#REF!</definedName>
    <definedName name="fcol17">#REF!</definedName>
    <definedName name="fcol18">#REF!</definedName>
    <definedName name="fcol19">#REF!</definedName>
    <definedName name="fcol2">#REF!</definedName>
    <definedName name="fcol20">#REF!</definedName>
    <definedName name="fcol21">#REF!</definedName>
    <definedName name="fcol22">#REF!</definedName>
    <definedName name="fcol23">#REF!</definedName>
    <definedName name="fcol24">#REF!</definedName>
    <definedName name="fcol3">#REF!</definedName>
    <definedName name="fcol4">#REF!</definedName>
    <definedName name="fcol5">#REF!</definedName>
    <definedName name="fcol6">#REF!</definedName>
    <definedName name="fcol7">#REF!</definedName>
    <definedName name="fcol8">#REF!</definedName>
    <definedName name="fcol9">#REF!</definedName>
    <definedName name="GLBUH">#REF!</definedName>
    <definedName name="GLBUH_OUR">#REF!</definedName>
    <definedName name="GroupOrder">#REF!</definedName>
    <definedName name="HEAD">#REF!</definedName>
    <definedName name="kadr_OUR">#REF!</definedName>
    <definedName name="kassir_OUR">#REF!</definedName>
    <definedName name="LAST_DOC_MODIFY">#REF!</definedName>
    <definedName name="link_row">#REF!</definedName>
    <definedName name="link_saved">#REF!</definedName>
    <definedName name="long_name">#REF!</definedName>
    <definedName name="LONGNAME_OUR">#REF!</definedName>
    <definedName name="OKATO">#REF!</definedName>
    <definedName name="OKPO">#REF!</definedName>
    <definedName name="OKPO_OUR">#REF!</definedName>
    <definedName name="OKVED">#REF!</definedName>
    <definedName name="OKVED1">#REF!</definedName>
    <definedName name="orderrow_a">#REF!</definedName>
    <definedName name="orderrow_b">#REF!</definedName>
    <definedName name="orders">#REF!</definedName>
    <definedName name="ORGNAME_OU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prop_col">#REF!</definedName>
    <definedName name="REGION">#REF!</definedName>
    <definedName name="REGION_OUR">#REF!</definedName>
    <definedName name="REM_SONO">#REF!</definedName>
    <definedName name="rgb1">#REF!</definedName>
    <definedName name="rgb10">#REF!</definedName>
    <definedName name="rgb11">#REF!</definedName>
    <definedName name="rgb12">#REF!</definedName>
    <definedName name="rgb13">#REF!</definedName>
    <definedName name="rgb14">#REF!</definedName>
    <definedName name="rgb15">#REF!</definedName>
    <definedName name="rgb16">#REF!</definedName>
    <definedName name="rgb17">#REF!</definedName>
    <definedName name="rgb18">#REF!</definedName>
    <definedName name="rgb19">#REF!</definedName>
    <definedName name="rgb2">#REF!</definedName>
    <definedName name="rgb20">#REF!</definedName>
    <definedName name="rgb21">#REF!</definedName>
    <definedName name="rgb22">#REF!</definedName>
    <definedName name="rgb23">#REF!</definedName>
    <definedName name="rgb24">#REF!</definedName>
    <definedName name="rgb25">#REF!</definedName>
    <definedName name="rgb3">#REF!</definedName>
    <definedName name="rgb4">#REF!</definedName>
    <definedName name="rgb5">#REF!</definedName>
    <definedName name="rgb6">#REF!</definedName>
    <definedName name="rgb7">#REF!</definedName>
    <definedName name="rgb8">#REF!</definedName>
    <definedName name="rgb9">#REF!</definedName>
    <definedName name="ro1">#REF!</definedName>
    <definedName name="ro10">#REF!</definedName>
    <definedName name="ro11">#REF!</definedName>
    <definedName name="ro12">#REF!</definedName>
    <definedName name="ro13">#REF!</definedName>
    <definedName name="ro14">#REF!</definedName>
    <definedName name="ro15">#REF!</definedName>
    <definedName name="ro16">#REF!</definedName>
    <definedName name="ro17">#REF!</definedName>
    <definedName name="ro18">#REF!</definedName>
    <definedName name="ro19">#REF!</definedName>
    <definedName name="ro2">#REF!</definedName>
    <definedName name="ro20">#REF!</definedName>
    <definedName name="ro21">#REF!</definedName>
    <definedName name="ro22">#REF!</definedName>
    <definedName name="ro23">#REF!</definedName>
    <definedName name="ro24">#REF!</definedName>
    <definedName name="ro25">#REF!</definedName>
    <definedName name="ro3">#REF!</definedName>
    <definedName name="ro4">#REF!</definedName>
    <definedName name="ro5">#REF!</definedName>
    <definedName name="ro6">#REF!</definedName>
    <definedName name="ro7">#REF!</definedName>
    <definedName name="ro8">#REF!</definedName>
    <definedName name="ro9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OST">#REF!</definedName>
  </definedNames>
  <calcPr fullCalcOnLoad="1"/>
</workbook>
</file>

<file path=xl/sharedStrings.xml><?xml version="1.0" encoding="utf-8"?>
<sst xmlns="http://schemas.openxmlformats.org/spreadsheetml/2006/main" count="336" uniqueCount="211">
  <si>
    <t>НАЛОГИ НА СОВОКУПНЫЙ ДОХОД</t>
  </si>
  <si>
    <t>Единый налог на вмененный доход для отдельных видов деятельности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</si>
  <si>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</si>
  <si>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</si>
  <si>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</si>
  <si>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государственную регистрацию, а также за совершение прочих юридически значимых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</si>
  <si>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</si>
  <si>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</si>
  <si>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</si>
  <si>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</si>
  <si>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</si>
  <si>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</si>
  <si>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</si>
  <si>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ШТРАФЫ, САНКЦИИ, ВОЗМЕЩЕНИЕ УЩЕРБА</t>
  </si>
  <si>
    <t>Денежные взыскания (штрафы) за нарушение законодательства о налогах и сборах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</si>
  <si>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</si>
  <si>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</si>
  <si>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</si>
  <si>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</si>
  <si>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</si>
  <si>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</si>
  <si>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Дотации бюджетам муниципальных районов на выравнивание бюджетной обеспеченности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</si>
  <si>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</si>
  <si>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</si>
  <si>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Прочие субвенции</t>
  </si>
  <si>
    <t>Прочие субвенции бюджетам муниципальных районов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</si>
  <si>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</si>
  <si>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</si>
  <si>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ПРОЧИЕ БЕЗВОЗМЕЗДНЫЕ ПОСТУПЛЕНИЯ</t>
  </si>
  <si>
    <t>Прочие безвозмездные поступления в бюджеты муниципальных районов</t>
  </si>
  <si>
    <t>Доходы бюджета - ИТОГО</t>
  </si>
  <si>
    <t xml:space="preserve"> Наименование </t>
  </si>
  <si>
    <t>182</t>
  </si>
  <si>
    <t>809</t>
  </si>
  <si>
    <t>188</t>
  </si>
  <si>
    <t>994</t>
  </si>
  <si>
    <t>992</t>
  </si>
  <si>
    <t>957</t>
  </si>
  <si>
    <t>973</t>
  </si>
  <si>
    <t>10000000000000000</t>
  </si>
  <si>
    <t>10100000000000000</t>
  </si>
  <si>
    <t>10102000010000110</t>
  </si>
  <si>
    <t>10102020010000110</t>
  </si>
  <si>
    <t>10500000000000000</t>
  </si>
  <si>
    <t>10800000000000000</t>
  </si>
  <si>
    <t>10803000010000110</t>
  </si>
  <si>
    <t>10803010010000110</t>
  </si>
  <si>
    <t>10807000010000110</t>
  </si>
  <si>
    <t>11100000000000000</t>
  </si>
  <si>
    <t>11105000000000120</t>
  </si>
  <si>
    <t>11105010000000120</t>
  </si>
  <si>
    <t>11105030000000120</t>
  </si>
  <si>
    <t>11105035050000120</t>
  </si>
  <si>
    <t>11200000000000000</t>
  </si>
  <si>
    <t>11201000010000120</t>
  </si>
  <si>
    <t>11300000000000000</t>
  </si>
  <si>
    <t>11400000000000000</t>
  </si>
  <si>
    <t>11600000000000000</t>
  </si>
  <si>
    <t>11603000000000140</t>
  </si>
  <si>
    <t>11603010010000140</t>
  </si>
  <si>
    <t>11603030010000140</t>
  </si>
  <si>
    <t>11625030010000140</t>
  </si>
  <si>
    <t>11630000010000140</t>
  </si>
  <si>
    <t>11690000000000140</t>
  </si>
  <si>
    <t>11690050050000140</t>
  </si>
  <si>
    <t>20000000000000000</t>
  </si>
  <si>
    <t>20200000000000000</t>
  </si>
  <si>
    <t>20700000000000180</t>
  </si>
  <si>
    <t>20705000050000180</t>
  </si>
  <si>
    <t>11406000000000430</t>
  </si>
  <si>
    <t>11406010000000430</t>
  </si>
  <si>
    <t xml:space="preserve"> </t>
  </si>
  <si>
    <t>000</t>
  </si>
  <si>
    <t>Иные межбюджетные трансферты</t>
  </si>
  <si>
    <t>НАЛОГОВЫЕ И НЕНАЛОГОВЫЕ ДОХОДЫ</t>
  </si>
  <si>
    <t>НАЛОГИ НА ПРИБЫЛЬ, ДОХОДЫ</t>
  </si>
  <si>
    <t>Налог на доходы физических лиц</t>
  </si>
  <si>
    <t>Денежные взыскания(штрафы) за нарушение земельного законодательства</t>
  </si>
  <si>
    <t>11625060010000140</t>
  </si>
  <si>
    <t>076</t>
  </si>
  <si>
    <t>815</t>
  </si>
  <si>
    <t>321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</si>
  <si>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</si>
  <si>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10807084010000110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</si>
  <si>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</si>
  <si>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10807080010000110</t>
  </si>
  <si>
    <t xml:space="preserve">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</si>
  <si>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141</t>
  </si>
  <si>
    <t>11628000010000140</t>
  </si>
  <si>
    <t>10502010020000110</t>
  </si>
  <si>
    <t>Доходы от реализации имущества, находящегося в государственной и муниципальной собственности(за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</si>
  <si>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11402000000000000</t>
  </si>
  <si>
    <t>Доходы от реализации имущества, находящегося в собственности муниципальных районов(за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</si>
  <si>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048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</si>
  <si>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</si>
  <si>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</si>
  <si>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</si>
  <si>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</si>
  <si>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ДОХОДЫ ОТ ОКАЗАНИЯ ПЛАТНЫХ УСЛУГ(РАБОТ) И КОМПЕНСАЦИИ ЗАТРАТ ГОСУДАРСТВА</t>
  </si>
  <si>
    <t xml:space="preserve">Доходы от оказания платных услуг (работ) </t>
  </si>
  <si>
    <t>11301000000000130</t>
  </si>
  <si>
    <t>Прочие доходы от оказания платных услуг (работ)</t>
  </si>
  <si>
    <t>11301995050000130</t>
  </si>
  <si>
    <t xml:space="preserve">Прочие доходы от оказания платных услуг( работ)получателями средств бюджетов муниципальных районов </t>
  </si>
  <si>
    <t>11402050050000410</t>
  </si>
  <si>
    <t xml:space="preserve">Доходы от реализации иного имущества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и казенных),в части реализации основных средств по указанному имуществу </t>
  </si>
  <si>
    <t>11402053050000410</t>
  </si>
  <si>
    <t>11406013100000430</t>
  </si>
  <si>
    <t>11625000000000140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</si>
  <si>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</si>
  <si>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 Налогового кодекса Российской Федерации</t>
  </si>
  <si>
    <t>10102010010000110</t>
  </si>
  <si>
    <t>Налог на доходы физических лиц с доходов, 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адвокадские кабинеты и других лиц, занимающихся частной практикой в соответствии со статей 227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</si>
  <si>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</si>
  <si>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10502000020000110</t>
  </si>
  <si>
    <t>10102040010000110</t>
  </si>
  <si>
    <t>11105013100000120</t>
  </si>
  <si>
    <t>Плата за выбросы загрязняющих веществ в атмосферный воздух стационарными объектами</t>
  </si>
  <si>
    <t>Плата за размещение отходов производства и потребления</t>
  </si>
  <si>
    <t>11201010010000120</t>
  </si>
  <si>
    <t>Денежные взыскания (штрафы) за  правонарушения в области дорожного движения</t>
  </si>
  <si>
    <t>Прочие денежные взыскания (штрафы) за правонарушения в области дорожного движения</t>
  </si>
  <si>
    <t>11630030010000140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</si>
  <si>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</si>
  <si>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</si>
  <si>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11201040010000120</t>
  </si>
  <si>
    <t>11606000010000140</t>
  </si>
  <si>
    <t>Денежные взыскания(штрафы) за нарушение законодательства  о применении контрольно-кассовой техники при осуществлении наличных расчетов и (или) расчетов с использованием платежных карт</t>
  </si>
  <si>
    <t>Приложение 1</t>
  </si>
  <si>
    <t>Денежные взыскания(штрафы) за нарушение законодательства Российской Федерации об административных правонарушениях, предусмотренных статьей 20.25 Кодекса Российской Федерации об административных правонарушениях</t>
  </si>
  <si>
    <t>11643000010000140</t>
  </si>
  <si>
    <t>Денежные взыскания (штрафы) за нарушение законодательства о налогах и сборах, предусмотренные статьями 116,  118,119.1 пунктами 1 и 2 статьи 120, статьями 125, 126, 128, 129, 129.1, 132, 133, 134, 135, 135.1 Налогового кодекса Российской Федерации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</si>
  <si>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ресурсов,земельного законодательства, лесного законодательства, водного законодательства</t>
  </si>
  <si>
    <t>Единый сельскохозяйственный налог</t>
  </si>
  <si>
    <t>10503000010000110</t>
  </si>
  <si>
    <t>10503010010000110</t>
  </si>
  <si>
    <t>11107000000000120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</si>
  <si>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</si>
  <si>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11107015050000120</t>
  </si>
  <si>
    <t>Платежи от государственных и муниципальных унитарных предприятий</t>
  </si>
  <si>
    <t>тыс.рублей</t>
  </si>
  <si>
    <t>Прочие субсидии</t>
  </si>
  <si>
    <t>Прочие субсидии бюджетам муниципальных районов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</si>
  <si>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</si>
  <si>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</si>
  <si>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11105020000000120</t>
  </si>
  <si>
    <t>11105025050000120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</si>
  <si>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</si>
  <si>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</si>
  <si>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11105013130000120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</si>
  <si>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</si>
  <si>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</si>
  <si>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</si>
  <si>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11406020000000430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</si>
  <si>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</si>
  <si>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11406025050000430</t>
  </si>
  <si>
    <t>Суммы по искам о возмещении вреда, причиненного окружающей среде</t>
  </si>
  <si>
    <t>11635000000000140</t>
  </si>
  <si>
    <t>Суммы по искам о возмещении вреда, причиненного окружающей среде, подлежащие зачислению в бюджеты муниципальных районов</t>
  </si>
  <si>
    <t>11635030050000140</t>
  </si>
  <si>
    <t>20705030050000180</t>
  </si>
  <si>
    <t>Код бюджетной классификации Российской Федерации</t>
  </si>
  <si>
    <t xml:space="preserve">                        Сумма</t>
  </si>
  <si>
    <t>11201020010000120</t>
  </si>
  <si>
    <t>993</t>
  </si>
  <si>
    <t>10504020020000110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</si>
  <si>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</si>
  <si>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Налог, взимаемый в связи с применением патентной системы налогообложения</t>
  </si>
  <si>
    <t>10504000020000110</t>
  </si>
  <si>
    <t>11608010010000140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</si>
  <si>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</si>
  <si>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</si>
  <si>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11608000010000140</t>
  </si>
  <si>
    <r>
      <t xml:space="preserve">Субсидии бюджетам </t>
    </r>
    <r>
      <rPr>
        <sz val="11"/>
        <color indexed="8"/>
        <rFont val="Courier New"/>
        <family val="3"/>
      </rPr>
      <t>бюджетной системы</t>
    </r>
    <r>
      <rPr>
        <sz val="11"/>
        <rFont val="Courier New"/>
        <family val="3"/>
      </rPr>
      <t xml:space="preserve"> Российской Федерации (межбюджетные субсидии)</t>
    </r>
  </si>
  <si>
    <t>081</t>
  </si>
  <si>
    <t>415</t>
  </si>
  <si>
    <t>ПРОГНОЗИРУЕМЫЕ ДОХОДЫ БЮДЖЕТА МУНИЦИПАЛЬНОГО ОБРАЗОВАНИЯ БАЛАГАНСКИЙ РАЙОН НА 2017 ГОД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</si>
  <si>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</si>
  <si>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</si>
  <si>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20230000000000151</t>
  </si>
  <si>
    <t>20230024000000151</t>
  </si>
  <si>
    <t>20230024050000151</t>
  </si>
  <si>
    <t>20239999000000151</t>
  </si>
  <si>
    <t>20239999050000151</t>
  </si>
  <si>
    <t>20210000000000151</t>
  </si>
  <si>
    <t>20215001000000151</t>
  </si>
  <si>
    <t>20215001050000151</t>
  </si>
  <si>
    <t>20220000000000151</t>
  </si>
  <si>
    <t>20229999000000151</t>
  </si>
  <si>
    <t>20229999050000151</t>
  </si>
  <si>
    <t>20240000000000151</t>
  </si>
  <si>
    <t>20240014000000151</t>
  </si>
  <si>
    <t>20240014050000151</t>
  </si>
  <si>
    <t>Налог, взимаемый в связи с применением упрощенной системы налогообложения</t>
  </si>
  <si>
    <t>10501000000000110</t>
  </si>
  <si>
    <t>Налог, взимаемый с налогоплательщиков, выбравших в качестве объекта налогобложения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</si>
  <si>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</si>
  <si>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Минимальный налог, зачисляемый в бюджеты субъектов Российской Федерации</t>
  </si>
  <si>
    <t>10501010010000110</t>
  </si>
  <si>
    <t>10501020010000110</t>
  </si>
  <si>
    <t>10501050010000110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</si>
  <si>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</si>
  <si>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20230022050000151</t>
  </si>
  <si>
    <t>Субвенции бюджетам муниципальных образований  на предоставление гражданам субсидий на оплату жилого помещения и коммунальных услуг</t>
  </si>
  <si>
    <t>20230022000000151</t>
  </si>
  <si>
    <t>10501011010000110</t>
  </si>
  <si>
    <t>10501021010000110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</si>
  <si>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</si>
  <si>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</si>
  <si>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840</t>
  </si>
  <si>
    <t xml:space="preserve">к решению Думы Балаганского района "О внесении изменений в решение Думы Балаганского района "О бюджете муниципального образования Балаганский район на 2017 год и на плановый период 2018 и 2019 годов"     от 28.02.2017г.           №2/1 - рд   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</si>
</sst>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0,000,000,000,000,000,000"/>
    <numFmt numFmtId="181" formatCode="000,\ 000,000,000,000,000,000"/>
    <numFmt numFmtId="182" formatCode="00,0\0\ 00,000,000,000,000,000"/>
    <numFmt numFmtId="183" formatCode="&quot;000 0 00 00000 00 0000 000&quot;"/>
    <numFmt numFmtId="184" formatCode="&quot;000 0000 0000000 000 000&quot;"/>
    <numFmt numFmtId="185" formatCode="&quot;000 00 00 00 00 0000 000&quot;"/>
    <numFmt numFmtId="186" formatCode="000\ 0\ 00\ 00000\ 00\ 0000\ 000"/>
    <numFmt numFmtId="187" formatCode="000\ 0000\ 0000000\ 000\ 000"/>
    <numFmt numFmtId="188" formatCode="000\ 00\ 00\ 00\ 00\ 0000\ 000"/>
    <numFmt numFmtId="189" formatCode="#,##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.0"/>
  </numFmts>
  <fonts count="4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Arial"/>
      <family val="2"/>
    </font>
    <font>
      <sz val="8"/>
      <name val="Times New Roman"/>
      <family val="1"/>
    </font>
    <font>
      <sz val="11"/>
      <name val="Courier New"/>
      <family val="3"/>
    </font>
    <font>
      <b/>
      <sz val="11"/>
      <name val="Courier New"/>
      <family val="3"/>
    </font>
    <font>
      <sz val="11"/>
      <color indexed="8"/>
      <name val="Courier New"/>
      <family val="3"/>
    </font>
    <font>
      <b/>
      <sz val="11"/>
      <name val="Arial"/>
      <family val="2"/>
    </font>
    <font>
      <sz val="16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ill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42" applyFont="1" applyAlignment="1" applyProtection="1">
      <alignment/>
      <protection/>
    </xf>
    <xf numFmtId="0" fontId="9" fillId="0" borderId="0" xfId="0" applyFont="1" applyAlignment="1">
      <alignment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 wrapText="1"/>
    </xf>
    <xf numFmtId="0" fontId="0" fillId="0" borderId="0" xfId="0" applyAlignment="1">
      <alignment horizontal="center"/>
    </xf>
    <xf numFmtId="0" fontId="11" fillId="0" borderId="0" xfId="0" applyFont="1" applyFill="1" applyBorder="1" applyAlignment="1">
      <alignment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left" wrapText="1"/>
    </xf>
    <xf numFmtId="189" fontId="10" fillId="0" borderId="13" xfId="0" applyNumberFormat="1" applyFont="1" applyFill="1" applyBorder="1" applyAlignment="1">
      <alignment horizontal="right" shrinkToFit="1"/>
    </xf>
    <xf numFmtId="49" fontId="10" fillId="0" borderId="10" xfId="0" applyNumberFormat="1" applyFont="1" applyFill="1" applyBorder="1" applyAlignment="1">
      <alignment horizontal="center" shrinkToFit="1"/>
    </xf>
    <xf numFmtId="49" fontId="10" fillId="0" borderId="14" xfId="0" applyNumberFormat="1" applyFont="1" applyFill="1" applyBorder="1" applyAlignment="1">
      <alignment horizontal="right" shrinkToFit="1"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right"/>
    </xf>
    <xf numFmtId="0" fontId="0" fillId="0" borderId="0" xfId="0" applyBorder="1" applyAlignment="1">
      <alignment wrapText="1"/>
    </xf>
    <xf numFmtId="0" fontId="11" fillId="0" borderId="0" xfId="0" applyFont="1" applyFill="1" applyBorder="1" applyAlignment="1">
      <alignment horizontal="left" indent="13"/>
    </xf>
    <xf numFmtId="0" fontId="10" fillId="0" borderId="0" xfId="0" applyFont="1" applyFill="1" applyBorder="1" applyAlignment="1">
      <alignment/>
    </xf>
    <xf numFmtId="0" fontId="10" fillId="0" borderId="13" xfId="0" applyFont="1" applyFill="1" applyBorder="1" applyAlignment="1">
      <alignment horizontal="left" wrapText="1"/>
    </xf>
    <xf numFmtId="49" fontId="10" fillId="0" borderId="13" xfId="0" applyNumberFormat="1" applyFont="1" applyFill="1" applyBorder="1" applyAlignment="1">
      <alignment horizontal="center" shrinkToFit="1"/>
    </xf>
    <xf numFmtId="49" fontId="10" fillId="0" borderId="13" xfId="0" applyNumberFormat="1" applyFont="1" applyFill="1" applyBorder="1" applyAlignment="1">
      <alignment horizontal="right" shrinkToFit="1"/>
    </xf>
    <xf numFmtId="49" fontId="14" fillId="0" borderId="13" xfId="0" applyNumberFormat="1" applyFont="1" applyFill="1" applyBorder="1" applyAlignment="1">
      <alignment horizontal="right" shrinkToFit="1"/>
    </xf>
    <xf numFmtId="0" fontId="10" fillId="0" borderId="13" xfId="0" applyNumberFormat="1" applyFont="1" applyFill="1" applyBorder="1" applyAlignment="1">
      <alignment horizontal="left" wrapText="1"/>
    </xf>
    <xf numFmtId="0" fontId="10" fillId="0" borderId="13" xfId="0" applyFont="1" applyBorder="1" applyAlignment="1">
      <alignment wrapText="1"/>
    </xf>
    <xf numFmtId="0" fontId="10" fillId="0" borderId="13" xfId="0" applyFont="1" applyFill="1" applyBorder="1" applyAlignment="1">
      <alignment/>
    </xf>
    <xf numFmtId="0" fontId="10" fillId="0" borderId="13" xfId="0" applyFont="1" applyFill="1" applyBorder="1" applyAlignment="1">
      <alignment wrapText="1"/>
    </xf>
    <xf numFmtId="49" fontId="10" fillId="33" borderId="13" xfId="0" applyNumberFormat="1" applyFont="1" applyFill="1" applyBorder="1" applyAlignment="1">
      <alignment horizontal="center" shrinkToFit="1"/>
    </xf>
    <xf numFmtId="189" fontId="10" fillId="0" borderId="13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right" wrapText="1"/>
    </xf>
    <xf numFmtId="0" fontId="0" fillId="0" borderId="0" xfId="0" applyBorder="1" applyAlignment="1">
      <alignment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11" xfId="0" applyFont="1" applyFill="1" applyBorder="1" applyAlignment="1">
      <alignment horizontal="center" vertical="top" wrapText="1"/>
    </xf>
    <xf numFmtId="0" fontId="10" fillId="0" borderId="21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0" fillId="0" borderId="15" xfId="0" applyFont="1" applyFill="1" applyBorder="1" applyAlignment="1">
      <alignment horizontal="center" vertical="top"/>
    </xf>
    <xf numFmtId="0" fontId="10" fillId="0" borderId="21" xfId="0" applyFont="1" applyFill="1" applyBorder="1" applyAlignment="1">
      <alignment horizontal="center" vertical="top"/>
    </xf>
    <xf numFmtId="0" fontId="10" fillId="0" borderId="22" xfId="0" applyFont="1" applyFill="1" applyBorder="1" applyAlignment="1">
      <alignment horizontal="center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K136"/>
  <sheetViews>
    <sheetView tabSelected="1" zoomScalePageLayoutView="0" workbookViewId="0" topLeftCell="A10">
      <selection activeCell="H2" sqref="H2"/>
    </sheetView>
  </sheetViews>
  <sheetFormatPr defaultColWidth="9.00390625" defaultRowHeight="12.75"/>
  <cols>
    <col min="1" max="1" width="57.875" style="0" customWidth="1"/>
    <col min="2" max="2" width="5.25390625" style="0" customWidth="1"/>
    <col min="3" max="3" width="17.125" style="0" customWidth="1"/>
    <col min="4" max="4" width="15.375" style="0" customWidth="1"/>
  </cols>
  <sheetData>
    <row r="1" spans="1:4" ht="15">
      <c r="A1" s="16"/>
      <c r="B1" s="6"/>
      <c r="C1" s="17"/>
      <c r="D1" s="18" t="s">
        <v>128</v>
      </c>
    </row>
    <row r="2" spans="1:11" ht="135.75" customHeight="1">
      <c r="A2" s="16"/>
      <c r="B2" s="32" t="s">
        <v>210</v>
      </c>
      <c r="C2" s="33"/>
      <c r="D2" s="33"/>
      <c r="K2" s="8"/>
    </row>
    <row r="3" spans="1:4" ht="16.5" customHeight="1">
      <c r="A3" s="16"/>
      <c r="B3" s="6"/>
      <c r="C3" s="7"/>
      <c r="D3" s="19"/>
    </row>
    <row r="4" spans="1:4" ht="31.5" customHeight="1">
      <c r="A4" s="45" t="s">
        <v>176</v>
      </c>
      <c r="B4" s="46"/>
      <c r="C4" s="46"/>
      <c r="D4" s="46"/>
    </row>
    <row r="5" spans="1:4" ht="15.75">
      <c r="A5" s="20"/>
      <c r="B5" s="9"/>
      <c r="C5" s="9"/>
      <c r="D5" s="21" t="s">
        <v>140</v>
      </c>
    </row>
    <row r="6" spans="1:4" ht="10.5" customHeight="1">
      <c r="A6" s="47" t="s">
        <v>31</v>
      </c>
      <c r="B6" s="36" t="s">
        <v>161</v>
      </c>
      <c r="C6" s="37"/>
      <c r="D6" s="42" t="s">
        <v>162</v>
      </c>
    </row>
    <row r="7" spans="1:7" ht="7.5" customHeight="1">
      <c r="A7" s="48"/>
      <c r="B7" s="38"/>
      <c r="C7" s="39"/>
      <c r="D7" s="43"/>
      <c r="G7" t="s">
        <v>71</v>
      </c>
    </row>
    <row r="8" spans="1:4" ht="25.5" customHeight="1">
      <c r="A8" s="49"/>
      <c r="B8" s="40"/>
      <c r="C8" s="41"/>
      <c r="D8" s="44"/>
    </row>
    <row r="9" spans="1:4" ht="15">
      <c r="A9" s="10">
        <v>1</v>
      </c>
      <c r="B9" s="34">
        <v>2</v>
      </c>
      <c r="C9" s="35"/>
      <c r="D9" s="11">
        <v>3</v>
      </c>
    </row>
    <row r="10" spans="1:7" ht="15">
      <c r="A10" s="22" t="s">
        <v>74</v>
      </c>
      <c r="B10" s="23" t="s">
        <v>72</v>
      </c>
      <c r="C10" s="24" t="s">
        <v>39</v>
      </c>
      <c r="D10" s="13">
        <f>D11+D17+D30+D36+D47+D52+D58+D68</f>
        <v>31198.3</v>
      </c>
      <c r="E10" s="1"/>
      <c r="F10" s="1"/>
      <c r="G10" s="1"/>
    </row>
    <row r="11" spans="1:7" ht="15">
      <c r="A11" s="22" t="s">
        <v>75</v>
      </c>
      <c r="B11" s="23" t="s">
        <v>32</v>
      </c>
      <c r="C11" s="24" t="s">
        <v>40</v>
      </c>
      <c r="D11" s="13">
        <f>D12</f>
        <v>18290</v>
      </c>
      <c r="E11" s="1"/>
      <c r="F11" s="1"/>
      <c r="G11" s="1"/>
    </row>
    <row r="12" spans="1:7" ht="18" customHeight="1">
      <c r="A12" s="22" t="s">
        <v>76</v>
      </c>
      <c r="B12" s="23" t="s">
        <v>32</v>
      </c>
      <c r="C12" s="24" t="s">
        <v>41</v>
      </c>
      <c r="D12" s="13">
        <f>D13+D14+D16+D15</f>
        <v>18290</v>
      </c>
      <c r="E12" s="1"/>
      <c r="F12" s="1"/>
      <c r="G12" s="1"/>
    </row>
    <row r="13" spans="1:7" ht="90.75" customHeight="1">
      <c r="A13" s="22" t="s">
        <v>110</v>
      </c>
      <c r="B13" s="23" t="s">
        <v>32</v>
      </c>
      <c r="C13" s="24" t="s">
        <v>111</v>
      </c>
      <c r="D13" s="13">
        <v>18111</v>
      </c>
      <c r="E13" s="1"/>
      <c r="F13" s="1"/>
      <c r="G13" s="1"/>
    </row>
    <row r="14" spans="1:7" ht="121.5" customHeight="1">
      <c r="A14" s="22" t="s">
        <v>112</v>
      </c>
      <c r="B14" s="23" t="s">
        <v>32</v>
      </c>
      <c r="C14" s="25" t="s">
        <v>42</v>
      </c>
      <c r="D14" s="13">
        <v>15</v>
      </c>
      <c r="E14" s="1"/>
      <c r="F14" s="1"/>
      <c r="G14" s="1"/>
    </row>
    <row r="15" spans="1:7" ht="63" customHeight="1">
      <c r="A15" s="22" t="s">
        <v>123</v>
      </c>
      <c r="B15" s="23" t="s">
        <v>32</v>
      </c>
      <c r="C15" s="24" t="s">
        <v>124</v>
      </c>
      <c r="D15" s="13">
        <v>103</v>
      </c>
      <c r="E15" s="1"/>
      <c r="F15" s="1"/>
      <c r="G15" s="1"/>
    </row>
    <row r="16" spans="1:7" ht="105" customHeight="1">
      <c r="A16" s="22" t="s">
        <v>113</v>
      </c>
      <c r="B16" s="23" t="s">
        <v>32</v>
      </c>
      <c r="C16" s="24" t="s">
        <v>115</v>
      </c>
      <c r="D16" s="13">
        <v>61</v>
      </c>
      <c r="E16" s="1"/>
      <c r="F16" s="1"/>
      <c r="G16" s="1"/>
    </row>
    <row r="17" spans="1:7" ht="16.5" customHeight="1">
      <c r="A17" s="12" t="s">
        <v>0</v>
      </c>
      <c r="B17" s="14" t="s">
        <v>32</v>
      </c>
      <c r="C17" s="15" t="s">
        <v>43</v>
      </c>
      <c r="D17" s="13">
        <f>D24+D26+D28+D18</f>
        <v>4392</v>
      </c>
      <c r="E17" s="1"/>
      <c r="F17" s="1"/>
      <c r="G17" s="1"/>
    </row>
    <row r="18" spans="1:7" ht="32.25" customHeight="1">
      <c r="A18" s="22" t="s">
        <v>193</v>
      </c>
      <c r="B18" s="23" t="s">
        <v>32</v>
      </c>
      <c r="C18" s="24" t="s">
        <v>194</v>
      </c>
      <c r="D18" s="13">
        <f>D19+D21+D23</f>
        <v>713.2</v>
      </c>
      <c r="E18" s="1"/>
      <c r="F18" s="1"/>
      <c r="G18" s="1"/>
    </row>
    <row r="19" spans="1:7" ht="47.25" customHeight="1">
      <c r="A19" s="22" t="s">
        <v>195</v>
      </c>
      <c r="B19" s="23" t="s">
        <v>32</v>
      </c>
      <c r="C19" s="24" t="s">
        <v>198</v>
      </c>
      <c r="D19" s="13">
        <f>D20</f>
        <v>466</v>
      </c>
      <c r="E19" s="1"/>
      <c r="F19" s="1"/>
      <c r="G19" s="1"/>
    </row>
    <row r="20" spans="1:7" ht="47.25" customHeight="1">
      <c r="A20" s="22" t="s">
        <v>207</v>
      </c>
      <c r="B20" s="23" t="s">
        <v>32</v>
      </c>
      <c r="C20" s="24" t="s">
        <v>205</v>
      </c>
      <c r="D20" s="13">
        <v>466</v>
      </c>
      <c r="E20" s="1"/>
      <c r="F20" s="1"/>
      <c r="G20" s="1"/>
    </row>
    <row r="21" spans="1:7" ht="44.25" customHeight="1">
      <c r="A21" s="22" t="s">
        <v>196</v>
      </c>
      <c r="B21" s="23" t="s">
        <v>32</v>
      </c>
      <c r="C21" s="24" t="s">
        <v>199</v>
      </c>
      <c r="D21" s="13">
        <f>D22</f>
        <v>84.1</v>
      </c>
      <c r="E21" s="1"/>
      <c r="F21" s="1"/>
      <c r="G21" s="1"/>
    </row>
    <row r="22" spans="1:7" ht="73.5" customHeight="1">
      <c r="A22" s="22" t="s">
        <v>208</v>
      </c>
      <c r="B22" s="23" t="s">
        <v>32</v>
      </c>
      <c r="C22" s="24" t="s">
        <v>206</v>
      </c>
      <c r="D22" s="13">
        <v>84.1</v>
      </c>
      <c r="E22" s="1"/>
      <c r="F22" s="1"/>
      <c r="G22" s="1"/>
    </row>
    <row r="23" spans="1:7" ht="27.75" customHeight="1">
      <c r="A23" s="22" t="s">
        <v>197</v>
      </c>
      <c r="B23" s="23" t="s">
        <v>32</v>
      </c>
      <c r="C23" s="24" t="s">
        <v>200</v>
      </c>
      <c r="D23" s="13">
        <v>163.1</v>
      </c>
      <c r="E23" s="1"/>
      <c r="F23" s="1"/>
      <c r="G23" s="1"/>
    </row>
    <row r="24" spans="1:7" ht="29.25" customHeight="1">
      <c r="A24" s="22" t="s">
        <v>1</v>
      </c>
      <c r="B24" s="23" t="s">
        <v>32</v>
      </c>
      <c r="C24" s="24" t="s">
        <v>114</v>
      </c>
      <c r="D24" s="13">
        <f>SUM(D25:D25)</f>
        <v>3600</v>
      </c>
      <c r="E24" s="1"/>
      <c r="F24" s="1"/>
      <c r="G24" s="1"/>
    </row>
    <row r="25" spans="1:7" ht="27" customHeight="1">
      <c r="A25" s="22" t="s">
        <v>1</v>
      </c>
      <c r="B25" s="23" t="s">
        <v>32</v>
      </c>
      <c r="C25" s="24" t="s">
        <v>89</v>
      </c>
      <c r="D25" s="13">
        <v>3600</v>
      </c>
      <c r="E25" s="1"/>
      <c r="F25" s="1"/>
      <c r="G25" s="1"/>
    </row>
    <row r="26" spans="1:7" ht="19.5" customHeight="1">
      <c r="A26" s="22" t="s">
        <v>133</v>
      </c>
      <c r="B26" s="23" t="s">
        <v>32</v>
      </c>
      <c r="C26" s="24" t="s">
        <v>134</v>
      </c>
      <c r="D26" s="13">
        <f>D27</f>
        <v>62</v>
      </c>
      <c r="E26" s="1"/>
      <c r="F26" s="1"/>
      <c r="G26" s="1"/>
    </row>
    <row r="27" spans="1:7" ht="19.5" customHeight="1">
      <c r="A27" s="22" t="s">
        <v>133</v>
      </c>
      <c r="B27" s="23" t="s">
        <v>32</v>
      </c>
      <c r="C27" s="24" t="s">
        <v>135</v>
      </c>
      <c r="D27" s="13">
        <v>62</v>
      </c>
      <c r="E27" s="1"/>
      <c r="F27" s="1"/>
      <c r="G27" s="1"/>
    </row>
    <row r="28" spans="1:7" ht="30" customHeight="1">
      <c r="A28" s="22" t="s">
        <v>167</v>
      </c>
      <c r="B28" s="23" t="s">
        <v>72</v>
      </c>
      <c r="C28" s="24" t="s">
        <v>168</v>
      </c>
      <c r="D28" s="13">
        <f>D29</f>
        <v>16.8</v>
      </c>
      <c r="E28" s="1"/>
      <c r="F28" s="1"/>
      <c r="G28" s="1"/>
    </row>
    <row r="29" spans="1:7" ht="42.75" customHeight="1">
      <c r="A29" s="22" t="s">
        <v>166</v>
      </c>
      <c r="B29" s="23" t="s">
        <v>32</v>
      </c>
      <c r="C29" s="24" t="s">
        <v>165</v>
      </c>
      <c r="D29" s="13">
        <v>16.8</v>
      </c>
      <c r="E29" s="1"/>
      <c r="F29" s="1"/>
      <c r="G29" s="1"/>
    </row>
    <row r="30" spans="1:7" ht="15.75" customHeight="1">
      <c r="A30" s="22" t="s">
        <v>2</v>
      </c>
      <c r="B30" s="23" t="s">
        <v>72</v>
      </c>
      <c r="C30" s="24" t="s">
        <v>44</v>
      </c>
      <c r="D30" s="13">
        <f>D31+D33</f>
        <v>945</v>
      </c>
      <c r="E30" s="1"/>
      <c r="F30" s="1"/>
      <c r="G30" s="1"/>
    </row>
    <row r="31" spans="1:7" ht="30" customHeight="1">
      <c r="A31" s="22" t="s">
        <v>3</v>
      </c>
      <c r="B31" s="23" t="s">
        <v>32</v>
      </c>
      <c r="C31" s="24" t="s">
        <v>45</v>
      </c>
      <c r="D31" s="13">
        <f>D32</f>
        <v>750</v>
      </c>
      <c r="E31" s="1"/>
      <c r="F31" s="1"/>
      <c r="G31" s="1"/>
    </row>
    <row r="32" spans="1:7" ht="30" customHeight="1">
      <c r="A32" s="22" t="s">
        <v>4</v>
      </c>
      <c r="B32" s="23" t="s">
        <v>32</v>
      </c>
      <c r="C32" s="24" t="s">
        <v>46</v>
      </c>
      <c r="D32" s="13">
        <v>750</v>
      </c>
      <c r="E32" s="1"/>
      <c r="F32" s="1"/>
      <c r="G32" s="1"/>
    </row>
    <row r="33" spans="1:7" ht="49.5" customHeight="1">
      <c r="A33" s="22" t="s">
        <v>5</v>
      </c>
      <c r="B33" s="23" t="s">
        <v>72</v>
      </c>
      <c r="C33" s="24" t="s">
        <v>47</v>
      </c>
      <c r="D33" s="13">
        <f>D34</f>
        <v>195</v>
      </c>
      <c r="E33" s="1"/>
      <c r="F33" s="1"/>
      <c r="G33" s="1"/>
    </row>
    <row r="34" spans="1:7" ht="58.5" customHeight="1">
      <c r="A34" s="22" t="s">
        <v>84</v>
      </c>
      <c r="B34" s="23" t="s">
        <v>35</v>
      </c>
      <c r="C34" s="24" t="s">
        <v>85</v>
      </c>
      <c r="D34" s="13">
        <f>D35</f>
        <v>195</v>
      </c>
      <c r="E34" s="1"/>
      <c r="F34" s="1"/>
      <c r="G34" s="1"/>
    </row>
    <row r="35" spans="1:7" ht="71.25" customHeight="1">
      <c r="A35" s="22" t="s">
        <v>82</v>
      </c>
      <c r="B35" s="23" t="s">
        <v>35</v>
      </c>
      <c r="C35" s="24" t="s">
        <v>83</v>
      </c>
      <c r="D35" s="13">
        <v>195</v>
      </c>
      <c r="E35" s="1"/>
      <c r="F35" s="1"/>
      <c r="G35" s="1"/>
    </row>
    <row r="36" spans="1:7" ht="30.75" customHeight="1">
      <c r="A36" s="22" t="s">
        <v>6</v>
      </c>
      <c r="B36" s="23" t="s">
        <v>72</v>
      </c>
      <c r="C36" s="24" t="s">
        <v>48</v>
      </c>
      <c r="D36" s="13">
        <f>D37+D45</f>
        <v>700</v>
      </c>
      <c r="E36" s="1"/>
      <c r="F36" s="1"/>
      <c r="G36" s="1"/>
    </row>
    <row r="37" spans="1:7" ht="73.5" customHeight="1">
      <c r="A37" s="22" t="s">
        <v>95</v>
      </c>
      <c r="B37" s="23" t="s">
        <v>35</v>
      </c>
      <c r="C37" s="24" t="s">
        <v>49</v>
      </c>
      <c r="D37" s="13">
        <f>D38+D43+D41</f>
        <v>690</v>
      </c>
      <c r="E37" s="1"/>
      <c r="F37" s="1"/>
      <c r="G37" s="1"/>
    </row>
    <row r="38" spans="1:7" ht="73.5" customHeight="1">
      <c r="A38" s="22" t="s">
        <v>7</v>
      </c>
      <c r="B38" s="23" t="s">
        <v>35</v>
      </c>
      <c r="C38" s="24" t="s">
        <v>50</v>
      </c>
      <c r="D38" s="13">
        <f>D39+D40</f>
        <v>600</v>
      </c>
      <c r="E38" s="1"/>
      <c r="F38" s="1"/>
      <c r="G38" s="1"/>
    </row>
    <row r="39" spans="1:7" ht="86.25" customHeight="1">
      <c r="A39" s="26" t="s">
        <v>147</v>
      </c>
      <c r="B39" s="23" t="s">
        <v>35</v>
      </c>
      <c r="C39" s="24" t="s">
        <v>116</v>
      </c>
      <c r="D39" s="13">
        <v>350</v>
      </c>
      <c r="E39" s="1"/>
      <c r="F39" s="1"/>
      <c r="G39" s="1"/>
    </row>
    <row r="40" spans="1:7" ht="89.25" customHeight="1">
      <c r="A40" s="26" t="s">
        <v>148</v>
      </c>
      <c r="B40" s="23" t="s">
        <v>164</v>
      </c>
      <c r="C40" s="24" t="s">
        <v>149</v>
      </c>
      <c r="D40" s="13">
        <v>250</v>
      </c>
      <c r="E40" s="1"/>
      <c r="F40" s="1"/>
      <c r="G40" s="1"/>
    </row>
    <row r="41" spans="1:7" ht="88.5" customHeight="1">
      <c r="A41" s="26" t="s">
        <v>143</v>
      </c>
      <c r="B41" s="23" t="s">
        <v>35</v>
      </c>
      <c r="C41" s="24" t="s">
        <v>145</v>
      </c>
      <c r="D41" s="13">
        <f>D42</f>
        <v>5</v>
      </c>
      <c r="E41" s="1"/>
      <c r="F41" s="1"/>
      <c r="G41" s="1"/>
    </row>
    <row r="42" spans="1:7" ht="89.25" customHeight="1">
      <c r="A42" s="22" t="s">
        <v>144</v>
      </c>
      <c r="B42" s="23" t="s">
        <v>35</v>
      </c>
      <c r="C42" s="24" t="s">
        <v>146</v>
      </c>
      <c r="D42" s="13">
        <v>5</v>
      </c>
      <c r="E42" s="1"/>
      <c r="F42" s="1"/>
      <c r="G42" s="1"/>
    </row>
    <row r="43" spans="1:7" ht="87" customHeight="1">
      <c r="A43" s="22" t="s">
        <v>94</v>
      </c>
      <c r="B43" s="23" t="s">
        <v>35</v>
      </c>
      <c r="C43" s="24" t="s">
        <v>51</v>
      </c>
      <c r="D43" s="13">
        <f>D44</f>
        <v>85</v>
      </c>
      <c r="E43" s="1"/>
      <c r="F43" s="1"/>
      <c r="G43" s="1"/>
    </row>
    <row r="44" spans="1:7" ht="90.75" customHeight="1">
      <c r="A44" s="22" t="s">
        <v>97</v>
      </c>
      <c r="B44" s="23" t="s">
        <v>35</v>
      </c>
      <c r="C44" s="24" t="s">
        <v>52</v>
      </c>
      <c r="D44" s="13">
        <v>85</v>
      </c>
      <c r="E44" s="1"/>
      <c r="F44" s="1"/>
      <c r="G44" s="1"/>
    </row>
    <row r="45" spans="1:9" ht="32.25" customHeight="1">
      <c r="A45" s="27" t="s">
        <v>139</v>
      </c>
      <c r="B45" s="23" t="s">
        <v>72</v>
      </c>
      <c r="C45" s="24" t="s">
        <v>136</v>
      </c>
      <c r="D45" s="13">
        <f>D46</f>
        <v>10</v>
      </c>
      <c r="E45" s="1"/>
      <c r="F45" s="1"/>
      <c r="G45" s="1"/>
      <c r="I45" s="5"/>
    </row>
    <row r="46" spans="1:7" ht="64.5" customHeight="1">
      <c r="A46" s="27" t="s">
        <v>137</v>
      </c>
      <c r="B46" s="23" t="s">
        <v>35</v>
      </c>
      <c r="C46" s="24" t="s">
        <v>138</v>
      </c>
      <c r="D46" s="13">
        <v>10</v>
      </c>
      <c r="E46" s="1"/>
      <c r="F46" s="1"/>
      <c r="G46" s="1"/>
    </row>
    <row r="47" spans="1:7" ht="15.75" customHeight="1">
      <c r="A47" s="22" t="s">
        <v>8</v>
      </c>
      <c r="B47" s="23" t="s">
        <v>72</v>
      </c>
      <c r="C47" s="24" t="s">
        <v>53</v>
      </c>
      <c r="D47" s="13">
        <f>D48</f>
        <v>88</v>
      </c>
      <c r="E47" s="1"/>
      <c r="F47" s="1"/>
      <c r="G47" s="1"/>
    </row>
    <row r="48" spans="1:7" ht="31.5" customHeight="1">
      <c r="A48" s="22" t="s">
        <v>9</v>
      </c>
      <c r="B48" s="23" t="s">
        <v>93</v>
      </c>
      <c r="C48" s="24" t="s">
        <v>54</v>
      </c>
      <c r="D48" s="13">
        <f>SUM(D49:D51)</f>
        <v>88</v>
      </c>
      <c r="E48" s="1"/>
      <c r="F48" s="1"/>
      <c r="G48" s="1"/>
    </row>
    <row r="49" spans="1:7" ht="30" customHeight="1">
      <c r="A49" s="22" t="s">
        <v>117</v>
      </c>
      <c r="B49" s="23" t="s">
        <v>93</v>
      </c>
      <c r="C49" s="24" t="s">
        <v>119</v>
      </c>
      <c r="D49" s="13">
        <v>10</v>
      </c>
      <c r="E49" s="1"/>
      <c r="F49" s="1"/>
      <c r="G49" s="1"/>
    </row>
    <row r="50" spans="1:7" ht="27" customHeight="1">
      <c r="A50" s="22" t="s">
        <v>117</v>
      </c>
      <c r="B50" s="23" t="s">
        <v>93</v>
      </c>
      <c r="C50" s="24" t="s">
        <v>163</v>
      </c>
      <c r="D50" s="13">
        <v>7</v>
      </c>
      <c r="E50" s="1"/>
      <c r="F50" s="1"/>
      <c r="G50" s="1"/>
    </row>
    <row r="51" spans="1:7" ht="32.25" customHeight="1">
      <c r="A51" s="22" t="s">
        <v>118</v>
      </c>
      <c r="B51" s="23" t="s">
        <v>93</v>
      </c>
      <c r="C51" s="24" t="s">
        <v>125</v>
      </c>
      <c r="D51" s="13">
        <v>71</v>
      </c>
      <c r="E51" s="1"/>
      <c r="F51" s="1"/>
      <c r="G51" s="1"/>
    </row>
    <row r="52" spans="1:7" ht="28.5" customHeight="1">
      <c r="A52" s="22" t="s">
        <v>98</v>
      </c>
      <c r="B52" s="23" t="s">
        <v>72</v>
      </c>
      <c r="C52" s="24" t="s">
        <v>55</v>
      </c>
      <c r="D52" s="13">
        <f>D53</f>
        <v>4986.700000000001</v>
      </c>
      <c r="E52" s="1"/>
      <c r="F52" s="1"/>
      <c r="G52" s="1"/>
    </row>
    <row r="53" spans="1:7" ht="12.75" customHeight="1">
      <c r="A53" s="28" t="s">
        <v>99</v>
      </c>
      <c r="B53" s="23" t="s">
        <v>72</v>
      </c>
      <c r="C53" s="24" t="s">
        <v>100</v>
      </c>
      <c r="D53" s="13">
        <f>D54</f>
        <v>4986.700000000001</v>
      </c>
      <c r="E53" s="1"/>
      <c r="F53" s="1"/>
      <c r="G53" s="1"/>
    </row>
    <row r="54" spans="1:7" ht="26.25" customHeight="1">
      <c r="A54" s="29" t="s">
        <v>101</v>
      </c>
      <c r="B54" s="23" t="s">
        <v>72</v>
      </c>
      <c r="C54" s="24" t="s">
        <v>102</v>
      </c>
      <c r="D54" s="13">
        <f>SUM(D55:D57)</f>
        <v>4986.700000000001</v>
      </c>
      <c r="E54" s="1"/>
      <c r="F54" s="1"/>
      <c r="G54" s="1"/>
    </row>
    <row r="55" spans="1:7" ht="45.75" customHeight="1">
      <c r="A55" s="22" t="s">
        <v>103</v>
      </c>
      <c r="B55" s="23" t="s">
        <v>37</v>
      </c>
      <c r="C55" s="24" t="s">
        <v>102</v>
      </c>
      <c r="D55" s="13">
        <v>5.6</v>
      </c>
      <c r="E55" s="1"/>
      <c r="F55" s="1"/>
      <c r="G55" s="1"/>
    </row>
    <row r="56" spans="1:7" ht="30" customHeight="1">
      <c r="A56" s="22" t="s">
        <v>103</v>
      </c>
      <c r="B56" s="23" t="s">
        <v>38</v>
      </c>
      <c r="C56" s="24" t="s">
        <v>102</v>
      </c>
      <c r="D56" s="13">
        <v>4476.1</v>
      </c>
      <c r="E56" s="1"/>
      <c r="F56" s="1"/>
      <c r="G56" s="1"/>
    </row>
    <row r="57" spans="1:7" ht="45.75" customHeight="1">
      <c r="A57" s="22" t="s">
        <v>103</v>
      </c>
      <c r="B57" s="23" t="s">
        <v>35</v>
      </c>
      <c r="C57" s="24" t="s">
        <v>102</v>
      </c>
      <c r="D57" s="13">
        <v>505</v>
      </c>
      <c r="E57" s="1"/>
      <c r="F57" s="1"/>
      <c r="G57" s="1"/>
    </row>
    <row r="58" spans="1:7" ht="27" customHeight="1">
      <c r="A58" s="22" t="s">
        <v>10</v>
      </c>
      <c r="B58" s="23" t="s">
        <v>35</v>
      </c>
      <c r="C58" s="24" t="s">
        <v>56</v>
      </c>
      <c r="D58" s="13">
        <f>D59+D62</f>
        <v>141.5</v>
      </c>
      <c r="E58" s="1"/>
      <c r="F58" s="1"/>
      <c r="G58" s="1"/>
    </row>
    <row r="59" spans="1:7" ht="89.25" customHeight="1">
      <c r="A59" s="22" t="s">
        <v>90</v>
      </c>
      <c r="B59" s="23" t="s">
        <v>35</v>
      </c>
      <c r="C59" s="24" t="s">
        <v>91</v>
      </c>
      <c r="D59" s="13">
        <f>D60</f>
        <v>70</v>
      </c>
      <c r="E59" s="1"/>
      <c r="F59" s="1"/>
      <c r="G59" s="1"/>
    </row>
    <row r="60" spans="1:7" ht="89.25" customHeight="1">
      <c r="A60" s="22" t="s">
        <v>92</v>
      </c>
      <c r="B60" s="23" t="s">
        <v>35</v>
      </c>
      <c r="C60" s="24" t="s">
        <v>104</v>
      </c>
      <c r="D60" s="13">
        <f>D61</f>
        <v>70</v>
      </c>
      <c r="E60" s="2"/>
      <c r="F60" s="1"/>
      <c r="G60" s="1"/>
    </row>
    <row r="61" spans="1:7" ht="104.25" customHeight="1">
      <c r="A61" s="22" t="s">
        <v>105</v>
      </c>
      <c r="B61" s="23" t="s">
        <v>35</v>
      </c>
      <c r="C61" s="24" t="s">
        <v>106</v>
      </c>
      <c r="D61" s="13">
        <v>70</v>
      </c>
      <c r="E61" s="1"/>
      <c r="F61" s="1"/>
      <c r="G61" s="1"/>
    </row>
    <row r="62" spans="1:7" ht="59.25" customHeight="1">
      <c r="A62" s="22" t="s">
        <v>96</v>
      </c>
      <c r="B62" s="23" t="s">
        <v>35</v>
      </c>
      <c r="C62" s="24" t="s">
        <v>69</v>
      </c>
      <c r="D62" s="13">
        <f>D63+D66</f>
        <v>71.5</v>
      </c>
      <c r="E62" s="1"/>
      <c r="F62" s="1"/>
      <c r="G62" s="1"/>
    </row>
    <row r="63" spans="1:7" ht="45" customHeight="1">
      <c r="A63" s="22" t="s">
        <v>11</v>
      </c>
      <c r="B63" s="23" t="s">
        <v>35</v>
      </c>
      <c r="C63" s="24" t="s">
        <v>70</v>
      </c>
      <c r="D63" s="13">
        <f>SUM(D64:D65)</f>
        <v>70</v>
      </c>
      <c r="E63" s="1"/>
      <c r="F63" s="1"/>
      <c r="G63" s="1"/>
    </row>
    <row r="64" spans="1:7" ht="57.75" customHeight="1">
      <c r="A64" s="22" t="s">
        <v>12</v>
      </c>
      <c r="B64" s="23" t="s">
        <v>35</v>
      </c>
      <c r="C64" s="24" t="s">
        <v>107</v>
      </c>
      <c r="D64" s="13">
        <v>10</v>
      </c>
      <c r="E64" s="1"/>
      <c r="F64" s="1"/>
      <c r="G64" s="1"/>
    </row>
    <row r="65" spans="1:7" ht="58.5" customHeight="1">
      <c r="A65" s="22" t="s">
        <v>150</v>
      </c>
      <c r="B65" s="23" t="s">
        <v>164</v>
      </c>
      <c r="C65" s="24" t="s">
        <v>151</v>
      </c>
      <c r="D65" s="13">
        <v>60</v>
      </c>
      <c r="E65" s="1"/>
      <c r="F65" s="1"/>
      <c r="G65" s="1"/>
    </row>
    <row r="66" spans="1:7" ht="48" customHeight="1">
      <c r="A66" s="22" t="s">
        <v>152</v>
      </c>
      <c r="B66" s="23" t="s">
        <v>35</v>
      </c>
      <c r="C66" s="24" t="s">
        <v>153</v>
      </c>
      <c r="D66" s="13">
        <f>D67</f>
        <v>1.5</v>
      </c>
      <c r="E66" s="1"/>
      <c r="F66" s="1"/>
      <c r="G66" s="1"/>
    </row>
    <row r="67" spans="1:7" ht="61.5" customHeight="1">
      <c r="A67" s="22" t="s">
        <v>154</v>
      </c>
      <c r="B67" s="23" t="s">
        <v>35</v>
      </c>
      <c r="C67" s="24" t="s">
        <v>155</v>
      </c>
      <c r="D67" s="13">
        <v>1.5</v>
      </c>
      <c r="E67" s="1"/>
      <c r="F67" s="1"/>
      <c r="G67" s="1"/>
    </row>
    <row r="68" spans="1:7" ht="15.75" customHeight="1">
      <c r="A68" s="22" t="s">
        <v>13</v>
      </c>
      <c r="B68" s="23" t="s">
        <v>72</v>
      </c>
      <c r="C68" s="24" t="s">
        <v>57</v>
      </c>
      <c r="D68" s="13">
        <f>D69+D72+D76+D82+D83+D85+D87+D89+D73+D88</f>
        <v>1655.1</v>
      </c>
      <c r="E68" s="1"/>
      <c r="F68" s="1"/>
      <c r="G68" s="1"/>
    </row>
    <row r="69" spans="1:7" ht="26.25" customHeight="1">
      <c r="A69" s="22" t="s">
        <v>14</v>
      </c>
      <c r="B69" s="23" t="s">
        <v>32</v>
      </c>
      <c r="C69" s="24" t="s">
        <v>58</v>
      </c>
      <c r="D69" s="13">
        <f>SUM(D70:D71)</f>
        <v>25</v>
      </c>
      <c r="E69" s="1"/>
      <c r="F69" s="1"/>
      <c r="G69" s="1"/>
    </row>
    <row r="70" spans="1:7" ht="74.25" customHeight="1">
      <c r="A70" s="22" t="s">
        <v>131</v>
      </c>
      <c r="B70" s="23" t="s">
        <v>32</v>
      </c>
      <c r="C70" s="24" t="s">
        <v>59</v>
      </c>
      <c r="D70" s="13">
        <v>20</v>
      </c>
      <c r="E70" s="1"/>
      <c r="F70" s="4"/>
      <c r="G70" s="1"/>
    </row>
    <row r="71" spans="1:7" ht="60.75" customHeight="1">
      <c r="A71" s="22" t="s">
        <v>15</v>
      </c>
      <c r="B71" s="23" t="s">
        <v>32</v>
      </c>
      <c r="C71" s="24" t="s">
        <v>60</v>
      </c>
      <c r="D71" s="13">
        <v>5</v>
      </c>
      <c r="E71" s="1"/>
      <c r="F71" s="1"/>
      <c r="G71" s="1"/>
    </row>
    <row r="72" spans="1:7" ht="57.75" customHeight="1">
      <c r="A72" s="22" t="s">
        <v>127</v>
      </c>
      <c r="B72" s="23" t="s">
        <v>32</v>
      </c>
      <c r="C72" s="24" t="s">
        <v>126</v>
      </c>
      <c r="D72" s="13">
        <v>30</v>
      </c>
      <c r="E72" s="3"/>
      <c r="F72" s="1"/>
      <c r="G72" s="1"/>
    </row>
    <row r="73" spans="1:7" ht="75" customHeight="1">
      <c r="A73" s="22" t="s">
        <v>171</v>
      </c>
      <c r="B73" s="23" t="s">
        <v>72</v>
      </c>
      <c r="C73" s="24" t="s">
        <v>172</v>
      </c>
      <c r="D73" s="13">
        <f>D75+D74</f>
        <v>25</v>
      </c>
      <c r="E73" s="3"/>
      <c r="F73" s="1"/>
      <c r="G73" s="1"/>
    </row>
    <row r="74" spans="1:7" ht="76.5" customHeight="1">
      <c r="A74" s="22" t="s">
        <v>170</v>
      </c>
      <c r="B74" s="23" t="s">
        <v>87</v>
      </c>
      <c r="C74" s="24" t="s">
        <v>169</v>
      </c>
      <c r="D74" s="13">
        <v>10</v>
      </c>
      <c r="E74" s="3"/>
      <c r="F74" s="1"/>
      <c r="G74" s="1"/>
    </row>
    <row r="75" spans="1:7" ht="79.5" customHeight="1">
      <c r="A75" s="22" t="s">
        <v>170</v>
      </c>
      <c r="B75" s="23" t="s">
        <v>34</v>
      </c>
      <c r="C75" s="24" t="s">
        <v>169</v>
      </c>
      <c r="D75" s="13">
        <v>15</v>
      </c>
      <c r="E75" s="3"/>
      <c r="F75" s="1"/>
      <c r="G75" s="1"/>
    </row>
    <row r="76" spans="1:7" ht="117" customHeight="1">
      <c r="A76" s="22" t="s">
        <v>132</v>
      </c>
      <c r="B76" s="23" t="s">
        <v>72</v>
      </c>
      <c r="C76" s="24" t="s">
        <v>108</v>
      </c>
      <c r="D76" s="13">
        <f>D77+D79</f>
        <v>121</v>
      </c>
      <c r="E76" s="1"/>
      <c r="F76" s="1"/>
      <c r="G76" s="1"/>
    </row>
    <row r="77" spans="1:7" ht="44.25" customHeight="1">
      <c r="A77" s="22" t="s">
        <v>109</v>
      </c>
      <c r="B77" s="23" t="s">
        <v>72</v>
      </c>
      <c r="C77" s="24" t="s">
        <v>61</v>
      </c>
      <c r="D77" s="13">
        <f>SUM(D78:D78)</f>
        <v>32</v>
      </c>
      <c r="E77" s="1"/>
      <c r="F77" s="1"/>
      <c r="G77" s="1"/>
    </row>
    <row r="78" spans="1:7" ht="44.25" customHeight="1">
      <c r="A78" s="22" t="s">
        <v>109</v>
      </c>
      <c r="B78" s="23" t="s">
        <v>80</v>
      </c>
      <c r="C78" s="24" t="s">
        <v>61</v>
      </c>
      <c r="D78" s="13">
        <v>32</v>
      </c>
      <c r="E78" s="1"/>
      <c r="F78" s="1"/>
      <c r="G78" s="1"/>
    </row>
    <row r="79" spans="1:7" ht="34.5" customHeight="1">
      <c r="A79" s="22" t="s">
        <v>77</v>
      </c>
      <c r="B79" s="23" t="s">
        <v>72</v>
      </c>
      <c r="C79" s="24" t="s">
        <v>78</v>
      </c>
      <c r="D79" s="13">
        <f>SUM(D80:D80)+D81</f>
        <v>89</v>
      </c>
      <c r="E79" s="1"/>
      <c r="F79" s="1"/>
      <c r="G79" s="1"/>
    </row>
    <row r="80" spans="1:7" ht="27" customHeight="1">
      <c r="A80" s="22" t="s">
        <v>77</v>
      </c>
      <c r="B80" s="23" t="s">
        <v>81</v>
      </c>
      <c r="C80" s="24" t="s">
        <v>78</v>
      </c>
      <c r="D80" s="13">
        <v>83</v>
      </c>
      <c r="E80" s="1"/>
      <c r="F80" s="1"/>
      <c r="G80" s="1"/>
    </row>
    <row r="81" spans="1:7" ht="27" customHeight="1">
      <c r="A81" s="22" t="s">
        <v>77</v>
      </c>
      <c r="B81" s="23" t="s">
        <v>174</v>
      </c>
      <c r="C81" s="24" t="s">
        <v>78</v>
      </c>
      <c r="D81" s="13">
        <v>6</v>
      </c>
      <c r="E81" s="1"/>
      <c r="F81" s="1"/>
      <c r="G81" s="1"/>
    </row>
    <row r="82" spans="1:7" ht="72.75" customHeight="1">
      <c r="A82" s="22" t="s">
        <v>86</v>
      </c>
      <c r="B82" s="23" t="s">
        <v>87</v>
      </c>
      <c r="C82" s="24" t="s">
        <v>88</v>
      </c>
      <c r="D82" s="13">
        <v>138</v>
      </c>
      <c r="E82" s="1"/>
      <c r="F82" s="1"/>
      <c r="G82" s="1"/>
    </row>
    <row r="83" spans="1:7" ht="33" customHeight="1">
      <c r="A83" s="22" t="s">
        <v>120</v>
      </c>
      <c r="B83" s="23" t="s">
        <v>34</v>
      </c>
      <c r="C83" s="24" t="s">
        <v>62</v>
      </c>
      <c r="D83" s="13">
        <f>D84</f>
        <v>21</v>
      </c>
      <c r="E83" s="1"/>
      <c r="F83" s="1"/>
      <c r="G83" s="1"/>
    </row>
    <row r="84" spans="1:7" ht="33" customHeight="1">
      <c r="A84" s="22" t="s">
        <v>121</v>
      </c>
      <c r="B84" s="23" t="s">
        <v>34</v>
      </c>
      <c r="C84" s="24" t="s">
        <v>122</v>
      </c>
      <c r="D84" s="13">
        <v>21</v>
      </c>
      <c r="E84" s="1"/>
      <c r="F84" s="1"/>
      <c r="G84" s="1"/>
    </row>
    <row r="85" spans="1:7" ht="30.75" customHeight="1">
      <c r="A85" s="22" t="s">
        <v>156</v>
      </c>
      <c r="B85" s="23" t="s">
        <v>72</v>
      </c>
      <c r="C85" s="24" t="s">
        <v>157</v>
      </c>
      <c r="D85" s="13">
        <f>D86</f>
        <v>76</v>
      </c>
      <c r="E85" s="1"/>
      <c r="F85" s="1"/>
      <c r="G85" s="1"/>
    </row>
    <row r="86" spans="1:7" ht="42" customHeight="1">
      <c r="A86" s="22" t="s">
        <v>158</v>
      </c>
      <c r="B86" s="23" t="s">
        <v>79</v>
      </c>
      <c r="C86" s="24" t="s">
        <v>159</v>
      </c>
      <c r="D86" s="13">
        <v>76</v>
      </c>
      <c r="E86" s="1"/>
      <c r="F86" s="1"/>
      <c r="G86" s="1"/>
    </row>
    <row r="87" spans="1:7" ht="73.5" customHeight="1">
      <c r="A87" s="22" t="s">
        <v>129</v>
      </c>
      <c r="B87" s="23" t="s">
        <v>34</v>
      </c>
      <c r="C87" s="24" t="s">
        <v>130</v>
      </c>
      <c r="D87" s="13">
        <v>16</v>
      </c>
      <c r="E87" s="1"/>
      <c r="F87" s="1"/>
      <c r="G87" s="1"/>
    </row>
    <row r="88" spans="1:7" ht="73.5" customHeight="1">
      <c r="A88" s="22" t="s">
        <v>129</v>
      </c>
      <c r="B88" s="30" t="s">
        <v>87</v>
      </c>
      <c r="C88" s="24" t="s">
        <v>130</v>
      </c>
      <c r="D88" s="13">
        <v>5</v>
      </c>
      <c r="E88" s="1"/>
      <c r="F88" s="1"/>
      <c r="G88" s="1"/>
    </row>
    <row r="89" spans="1:7" ht="27" customHeight="1">
      <c r="A89" s="22" t="s">
        <v>16</v>
      </c>
      <c r="B89" s="23" t="s">
        <v>72</v>
      </c>
      <c r="C89" s="24" t="s">
        <v>63</v>
      </c>
      <c r="D89" s="13">
        <f>SUM(D90:D97)</f>
        <v>1198.1</v>
      </c>
      <c r="E89" s="1"/>
      <c r="F89" s="1"/>
      <c r="G89" s="1"/>
    </row>
    <row r="90" spans="1:7" ht="40.5" customHeight="1">
      <c r="A90" s="22" t="s">
        <v>17</v>
      </c>
      <c r="B90" s="23" t="s">
        <v>79</v>
      </c>
      <c r="C90" s="24" t="s">
        <v>64</v>
      </c>
      <c r="D90" s="13">
        <v>217</v>
      </c>
      <c r="E90" s="1"/>
      <c r="F90" s="1"/>
      <c r="G90" s="1"/>
    </row>
    <row r="91" spans="1:7" ht="40.5" customHeight="1">
      <c r="A91" s="22" t="s">
        <v>17</v>
      </c>
      <c r="B91" s="23" t="s">
        <v>174</v>
      </c>
      <c r="C91" s="24" t="s">
        <v>64</v>
      </c>
      <c r="D91" s="13">
        <v>5.1</v>
      </c>
      <c r="E91" s="1"/>
      <c r="F91" s="1"/>
      <c r="G91" s="1"/>
    </row>
    <row r="92" spans="1:7" ht="44.25" customHeight="1">
      <c r="A92" s="22" t="s">
        <v>17</v>
      </c>
      <c r="B92" s="23" t="s">
        <v>87</v>
      </c>
      <c r="C92" s="24" t="s">
        <v>64</v>
      </c>
      <c r="D92" s="13">
        <v>16</v>
      </c>
      <c r="E92" s="1"/>
      <c r="F92" s="1"/>
      <c r="G92" s="1"/>
    </row>
    <row r="93" spans="1:7" ht="48" customHeight="1">
      <c r="A93" s="22" t="s">
        <v>17</v>
      </c>
      <c r="B93" s="23" t="s">
        <v>34</v>
      </c>
      <c r="C93" s="24" t="s">
        <v>64</v>
      </c>
      <c r="D93" s="13">
        <v>181</v>
      </c>
      <c r="E93" s="1"/>
      <c r="F93" s="1"/>
      <c r="G93" s="1"/>
    </row>
    <row r="94" spans="1:7" ht="48" customHeight="1">
      <c r="A94" s="22" t="s">
        <v>17</v>
      </c>
      <c r="B94" s="23" t="s">
        <v>175</v>
      </c>
      <c r="C94" s="24" t="s">
        <v>64</v>
      </c>
      <c r="D94" s="13">
        <v>10</v>
      </c>
      <c r="E94" s="1"/>
      <c r="F94" s="1"/>
      <c r="G94" s="1"/>
    </row>
    <row r="95" spans="1:7" ht="48" customHeight="1">
      <c r="A95" s="22" t="s">
        <v>17</v>
      </c>
      <c r="B95" s="23" t="s">
        <v>33</v>
      </c>
      <c r="C95" s="24" t="s">
        <v>64</v>
      </c>
      <c r="D95" s="13">
        <v>36</v>
      </c>
      <c r="E95" s="1"/>
      <c r="F95" s="1"/>
      <c r="G95" s="1"/>
    </row>
    <row r="96" spans="1:7" ht="48" customHeight="1">
      <c r="A96" s="22" t="s">
        <v>17</v>
      </c>
      <c r="B96" s="23" t="s">
        <v>209</v>
      </c>
      <c r="C96" s="24" t="s">
        <v>64</v>
      </c>
      <c r="D96" s="13">
        <v>3</v>
      </c>
      <c r="E96" s="1"/>
      <c r="F96" s="1"/>
      <c r="G96" s="1"/>
    </row>
    <row r="97" spans="1:7" ht="48.75" customHeight="1">
      <c r="A97" s="22" t="s">
        <v>17</v>
      </c>
      <c r="B97" s="23" t="s">
        <v>35</v>
      </c>
      <c r="C97" s="24" t="s">
        <v>64</v>
      </c>
      <c r="D97" s="13">
        <v>730</v>
      </c>
      <c r="E97" s="1"/>
      <c r="F97" s="1"/>
      <c r="G97" s="1"/>
    </row>
    <row r="98" spans="1:7" ht="18" customHeight="1">
      <c r="A98" s="22" t="s">
        <v>18</v>
      </c>
      <c r="B98" s="23" t="s">
        <v>72</v>
      </c>
      <c r="C98" s="24" t="s">
        <v>65</v>
      </c>
      <c r="D98" s="13">
        <f>D99+D116</f>
        <v>208763.8</v>
      </c>
      <c r="E98" s="1"/>
      <c r="F98" s="1"/>
      <c r="G98" s="1"/>
    </row>
    <row r="99" spans="1:7" ht="33.75" customHeight="1">
      <c r="A99" s="22" t="s">
        <v>19</v>
      </c>
      <c r="B99" s="23" t="s">
        <v>36</v>
      </c>
      <c r="C99" s="24" t="s">
        <v>66</v>
      </c>
      <c r="D99" s="13">
        <f>D100+D106+D113+D103</f>
        <v>208253.8</v>
      </c>
      <c r="E99" s="1"/>
      <c r="F99" s="1"/>
      <c r="G99" s="1"/>
    </row>
    <row r="100" spans="1:7" ht="31.5" customHeight="1">
      <c r="A100" s="22" t="s">
        <v>177</v>
      </c>
      <c r="B100" s="23" t="s">
        <v>36</v>
      </c>
      <c r="C100" s="24" t="s">
        <v>184</v>
      </c>
      <c r="D100" s="13">
        <f>D101</f>
        <v>36019.5</v>
      </c>
      <c r="E100" s="1"/>
      <c r="F100" s="1"/>
      <c r="G100" s="1"/>
    </row>
    <row r="101" spans="1:7" ht="28.5" customHeight="1">
      <c r="A101" s="22" t="s">
        <v>20</v>
      </c>
      <c r="B101" s="23" t="s">
        <v>36</v>
      </c>
      <c r="C101" s="24" t="s">
        <v>185</v>
      </c>
      <c r="D101" s="13">
        <f>D102</f>
        <v>36019.5</v>
      </c>
      <c r="E101" s="1"/>
      <c r="F101" s="1"/>
      <c r="G101" s="1"/>
    </row>
    <row r="102" spans="1:7" ht="30" customHeight="1">
      <c r="A102" s="22" t="s">
        <v>21</v>
      </c>
      <c r="B102" s="23" t="s">
        <v>36</v>
      </c>
      <c r="C102" s="24" t="s">
        <v>186</v>
      </c>
      <c r="D102" s="13">
        <v>36019.5</v>
      </c>
      <c r="E102" s="1"/>
      <c r="F102" s="1"/>
      <c r="G102" s="1"/>
    </row>
    <row r="103" spans="1:7" ht="30" customHeight="1">
      <c r="A103" s="29" t="s">
        <v>173</v>
      </c>
      <c r="B103" s="23" t="s">
        <v>36</v>
      </c>
      <c r="C103" s="24" t="s">
        <v>187</v>
      </c>
      <c r="D103" s="13">
        <f>D104</f>
        <v>29120.3</v>
      </c>
      <c r="E103" s="1"/>
      <c r="F103" s="1"/>
      <c r="G103" s="1"/>
    </row>
    <row r="104" spans="1:7" ht="21" customHeight="1">
      <c r="A104" s="29" t="s">
        <v>141</v>
      </c>
      <c r="B104" s="23" t="s">
        <v>36</v>
      </c>
      <c r="C104" s="24" t="s">
        <v>188</v>
      </c>
      <c r="D104" s="13">
        <f>D105</f>
        <v>29120.3</v>
      </c>
      <c r="E104" s="1"/>
      <c r="F104" s="1"/>
      <c r="G104" s="1"/>
    </row>
    <row r="105" spans="1:7" ht="36" customHeight="1">
      <c r="A105" s="29" t="s">
        <v>142</v>
      </c>
      <c r="B105" s="23" t="s">
        <v>36</v>
      </c>
      <c r="C105" s="24" t="s">
        <v>189</v>
      </c>
      <c r="D105" s="13">
        <v>29120.3</v>
      </c>
      <c r="E105" s="1"/>
      <c r="F105" s="1"/>
      <c r="G105" s="1"/>
    </row>
    <row r="106" spans="1:7" ht="36" customHeight="1">
      <c r="A106" s="22" t="s">
        <v>178</v>
      </c>
      <c r="B106" s="23" t="s">
        <v>36</v>
      </c>
      <c r="C106" s="24" t="s">
        <v>179</v>
      </c>
      <c r="D106" s="13">
        <f>D107+D109+D112</f>
        <v>142524.9</v>
      </c>
      <c r="E106" s="1"/>
      <c r="F106" s="1"/>
      <c r="G106" s="1"/>
    </row>
    <row r="107" spans="1:7" ht="44.25" customHeight="1">
      <c r="A107" s="22" t="s">
        <v>203</v>
      </c>
      <c r="B107" s="23" t="s">
        <v>36</v>
      </c>
      <c r="C107" s="24" t="s">
        <v>204</v>
      </c>
      <c r="D107" s="13">
        <f>D108</f>
        <v>264.5</v>
      </c>
      <c r="E107" s="1"/>
      <c r="F107" s="1"/>
      <c r="G107" s="1"/>
    </row>
    <row r="108" spans="1:7" ht="42.75" customHeight="1">
      <c r="A108" s="22" t="s">
        <v>201</v>
      </c>
      <c r="B108" s="23" t="s">
        <v>36</v>
      </c>
      <c r="C108" s="24" t="s">
        <v>202</v>
      </c>
      <c r="D108" s="13">
        <v>264.5</v>
      </c>
      <c r="E108" s="1"/>
      <c r="F108" s="1"/>
      <c r="G108" s="1"/>
    </row>
    <row r="109" spans="1:7" ht="42" customHeight="1">
      <c r="A109" s="22" t="s">
        <v>22</v>
      </c>
      <c r="B109" s="23" t="s">
        <v>36</v>
      </c>
      <c r="C109" s="24" t="s">
        <v>180</v>
      </c>
      <c r="D109" s="13">
        <f>D110</f>
        <v>4836.3</v>
      </c>
      <c r="E109" s="1"/>
      <c r="F109" s="1"/>
      <c r="G109" s="1"/>
    </row>
    <row r="110" spans="1:7" ht="43.5" customHeight="1">
      <c r="A110" s="22" t="s">
        <v>23</v>
      </c>
      <c r="B110" s="23" t="s">
        <v>36</v>
      </c>
      <c r="C110" s="24" t="s">
        <v>181</v>
      </c>
      <c r="D110" s="13">
        <v>4836.3</v>
      </c>
      <c r="E110" s="1"/>
      <c r="F110" s="1"/>
      <c r="G110" s="1"/>
    </row>
    <row r="111" spans="1:7" ht="15" customHeight="1">
      <c r="A111" s="22" t="s">
        <v>24</v>
      </c>
      <c r="B111" s="23" t="s">
        <v>36</v>
      </c>
      <c r="C111" s="24" t="s">
        <v>182</v>
      </c>
      <c r="D111" s="13">
        <f>D112</f>
        <v>137424.1</v>
      </c>
      <c r="E111" s="1"/>
      <c r="F111" s="1"/>
      <c r="G111" s="1"/>
    </row>
    <row r="112" spans="1:7" ht="33" customHeight="1">
      <c r="A112" s="22" t="s">
        <v>25</v>
      </c>
      <c r="B112" s="23" t="s">
        <v>36</v>
      </c>
      <c r="C112" s="24" t="s">
        <v>183</v>
      </c>
      <c r="D112" s="13">
        <v>137424.1</v>
      </c>
      <c r="E112" s="1"/>
      <c r="F112" s="1"/>
      <c r="G112" s="1"/>
    </row>
    <row r="113" spans="1:7" ht="14.25" customHeight="1">
      <c r="A113" s="22" t="s">
        <v>73</v>
      </c>
      <c r="B113" s="23" t="s">
        <v>36</v>
      </c>
      <c r="C113" s="24" t="s">
        <v>190</v>
      </c>
      <c r="D113" s="13">
        <f>D114</f>
        <v>589.1</v>
      </c>
      <c r="E113" s="1"/>
      <c r="F113" s="1"/>
      <c r="G113" s="1"/>
    </row>
    <row r="114" spans="1:7" ht="57.75" customHeight="1">
      <c r="A114" s="22" t="s">
        <v>26</v>
      </c>
      <c r="B114" s="23" t="s">
        <v>36</v>
      </c>
      <c r="C114" s="24" t="s">
        <v>191</v>
      </c>
      <c r="D114" s="13">
        <f>D115</f>
        <v>589.1</v>
      </c>
      <c r="E114" s="1"/>
      <c r="F114" s="1"/>
      <c r="G114" s="1"/>
    </row>
    <row r="115" spans="1:7" ht="71.25" customHeight="1">
      <c r="A115" s="22" t="s">
        <v>27</v>
      </c>
      <c r="B115" s="23" t="s">
        <v>36</v>
      </c>
      <c r="C115" s="24" t="s">
        <v>192</v>
      </c>
      <c r="D115" s="13">
        <v>589.1</v>
      </c>
      <c r="E115" s="1"/>
      <c r="F115" s="1"/>
      <c r="G115" s="1"/>
    </row>
    <row r="116" spans="1:7" ht="13.5" customHeight="1">
      <c r="A116" s="22" t="s">
        <v>28</v>
      </c>
      <c r="B116" s="23" t="s">
        <v>72</v>
      </c>
      <c r="C116" s="24" t="s">
        <v>67</v>
      </c>
      <c r="D116" s="13">
        <f>D117</f>
        <v>510</v>
      </c>
      <c r="E116" s="1"/>
      <c r="F116" s="1"/>
      <c r="G116" s="1"/>
    </row>
    <row r="117" spans="1:7" ht="14.25" customHeight="1">
      <c r="A117" s="22" t="s">
        <v>29</v>
      </c>
      <c r="B117" s="23" t="s">
        <v>35</v>
      </c>
      <c r="C117" s="24" t="s">
        <v>68</v>
      </c>
      <c r="D117" s="13">
        <f>D118</f>
        <v>510</v>
      </c>
      <c r="E117" s="1"/>
      <c r="F117" s="1"/>
      <c r="G117" s="1"/>
    </row>
    <row r="118" spans="1:7" ht="35.25" customHeight="1">
      <c r="A118" s="22" t="s">
        <v>29</v>
      </c>
      <c r="B118" s="23" t="s">
        <v>35</v>
      </c>
      <c r="C118" s="24" t="s">
        <v>160</v>
      </c>
      <c r="D118" s="13">
        <v>510</v>
      </c>
      <c r="E118" s="1"/>
      <c r="F118" s="1"/>
      <c r="G118" s="1"/>
    </row>
    <row r="119" spans="1:7" ht="21.75" customHeight="1">
      <c r="A119" s="22" t="s">
        <v>30</v>
      </c>
      <c r="B119" s="23"/>
      <c r="C119" s="24"/>
      <c r="D119" s="31">
        <f>D98+D10</f>
        <v>239962.09999999998</v>
      </c>
      <c r="E119" s="1"/>
      <c r="F119" s="1"/>
      <c r="G119" s="1"/>
    </row>
    <row r="120" spans="1:4" ht="12.75">
      <c r="A120" s="1"/>
      <c r="B120" s="1"/>
      <c r="C120" s="1"/>
      <c r="D120" s="1"/>
    </row>
    <row r="121" spans="1:4" ht="12.75">
      <c r="A121" s="1"/>
      <c r="B121" s="1"/>
      <c r="C121" s="1"/>
      <c r="D121" s="1"/>
    </row>
    <row r="122" spans="1:4" ht="12.75">
      <c r="A122" s="1"/>
      <c r="B122" s="1"/>
      <c r="C122" s="1"/>
      <c r="D122" s="1"/>
    </row>
    <row r="123" spans="1:4" ht="12.75">
      <c r="A123" s="1"/>
      <c r="B123" s="1"/>
      <c r="C123" s="1"/>
      <c r="D123" s="1"/>
    </row>
    <row r="124" spans="1:4" ht="12.75">
      <c r="A124" s="1"/>
      <c r="B124" s="1"/>
      <c r="C124" s="1"/>
      <c r="D124" s="1"/>
    </row>
    <row r="125" spans="1:4" ht="12.75">
      <c r="A125" s="1"/>
      <c r="B125" s="1"/>
      <c r="C125" s="1"/>
      <c r="D125" s="1"/>
    </row>
    <row r="126" spans="1:4" ht="12.75">
      <c r="A126" s="1"/>
      <c r="B126" s="1"/>
      <c r="C126" s="1"/>
      <c r="D126" s="1"/>
    </row>
    <row r="127" spans="1:4" ht="12.75">
      <c r="A127" s="1"/>
      <c r="B127" s="1"/>
      <c r="C127" s="1"/>
      <c r="D127" s="1"/>
    </row>
    <row r="128" spans="1:4" ht="12.75">
      <c r="A128" s="1"/>
      <c r="B128" s="1"/>
      <c r="C128" s="1"/>
      <c r="D128" s="1"/>
    </row>
    <row r="129" ht="12.75">
      <c r="D129" s="1"/>
    </row>
    <row r="130" ht="12.75">
      <c r="D130" s="1"/>
    </row>
    <row r="131" ht="12.75">
      <c r="D131" s="1"/>
    </row>
    <row r="132" ht="12.75">
      <c r="D132" s="1"/>
    </row>
    <row r="133" ht="12.75">
      <c r="D133" s="1"/>
    </row>
    <row r="134" ht="12.75">
      <c r="D134" s="1"/>
    </row>
    <row r="135" ht="12.75">
      <c r="D135" s="1"/>
    </row>
    <row r="136" ht="12.75">
      <c r="D136" s="1"/>
    </row>
  </sheetData>
  <sheetProtection/>
  <mergeCells count="6">
    <mergeCell ref="B2:D2"/>
    <mergeCell ref="B9:C9"/>
    <mergeCell ref="B6:C8"/>
    <mergeCell ref="D6:D8"/>
    <mergeCell ref="A4:D4"/>
    <mergeCell ref="A6:A8"/>
  </mergeCells>
  <printOptions/>
  <pageMargins left="1.1811023622047245" right="0.3937007874015748" top="0.5905511811023623" bottom="0.3937007874015748" header="0.7086614173228347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duma</cp:lastModifiedBy>
  <cp:lastPrinted>2017-01-17T03:26:19Z</cp:lastPrinted>
  <dcterms:created xsi:type="dcterms:W3CDTF">1999-06-18T11:49:53Z</dcterms:created>
  <dcterms:modified xsi:type="dcterms:W3CDTF">2017-02-28T06:33:21Z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l" linkTarget="prop_col">
    <vt:lpwstr>#ССЫЛКА!</vt:lpwstr>
  </property>
</Properties>
</file>