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15" windowHeight="639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<sst xmlns="http://schemas.openxmlformats.org/spreadsheetml/2006/main" count="405" uniqueCount="107">
  <si>
    <t>№</t>
  </si>
  <si>
    <t>Бюджетная классификация</t>
  </si>
  <si>
    <t>РзПр</t>
  </si>
  <si>
    <t>ЦСР</t>
  </si>
  <si>
    <t>ВР</t>
  </si>
  <si>
    <t>Управление образования</t>
  </si>
  <si>
    <t>План</t>
  </si>
  <si>
    <t>957</t>
  </si>
  <si>
    <t>973</t>
  </si>
  <si>
    <t>Учреждения образования</t>
  </si>
  <si>
    <t>Подпрограмма 2 "Музейное дело"</t>
  </si>
  <si>
    <t>Подпрограмма 3 "Культурный досуг населения"</t>
  </si>
  <si>
    <t>МКУК БИЭМ</t>
  </si>
  <si>
    <t>Подпрограмма 1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</t>
  </si>
  <si>
    <t>Подпрограмма 2 "Профилактика ВИЧ-инфекции"</t>
  </si>
  <si>
    <t>Подпрограмма 3 "Патриотическое воспитание детей и молодежи муниципального образования Балаганский район"</t>
  </si>
  <si>
    <t>Подпрограмма 1 "Безопасность образовательных учреждений в муниципальном образовании Балаганский район"</t>
  </si>
  <si>
    <t>Подпрограмма 2 "Повышение безопасности дорожного движения на территории муниципального образования Балаганский район"</t>
  </si>
  <si>
    <t>Подпрограмма 3 "Профилактика экстремизма и терроризма в муниципальном образовании Балаганский район"</t>
  </si>
  <si>
    <t>Подпрограмма 4 "Противодействие коррупции в муниципальном образовании Балаганский район"</t>
  </si>
  <si>
    <t>Подпрограмма 1 "Энергосбережение и повышение энергетической эффективности в муниципальных общеобразовательных учреждениях Балаганского района на 2016-2018 годы"</t>
  </si>
  <si>
    <t>Подпрограмма 3 "Энергосбережение и повышение энергетической эффективности в администрации Балаганского района на 2016-2018 годы"</t>
  </si>
  <si>
    <t>0702</t>
  </si>
  <si>
    <t>0705</t>
  </si>
  <si>
    <t>4210100000</t>
  </si>
  <si>
    <t>0957</t>
  </si>
  <si>
    <t>0707</t>
  </si>
  <si>
    <t>200</t>
  </si>
  <si>
    <t>600</t>
  </si>
  <si>
    <t>0700</t>
  </si>
  <si>
    <t>0801</t>
  </si>
  <si>
    <t>100</t>
  </si>
  <si>
    <t>850</t>
  </si>
  <si>
    <t>4360000000</t>
  </si>
  <si>
    <t>0804</t>
  </si>
  <si>
    <t>800</t>
  </si>
  <si>
    <t>0701</t>
  </si>
  <si>
    <t>4310100000</t>
  </si>
  <si>
    <t>4320100000</t>
  </si>
  <si>
    <t>4330100000</t>
  </si>
  <si>
    <t>0709</t>
  </si>
  <si>
    <t>4350100000</t>
  </si>
  <si>
    <t>4340100000</t>
  </si>
  <si>
    <t>1004</t>
  </si>
  <si>
    <t>Приложение   9</t>
  </si>
  <si>
    <t>4360070000</t>
  </si>
  <si>
    <t>994</t>
  </si>
  <si>
    <t>0605</t>
  </si>
  <si>
    <t>0113</t>
  </si>
  <si>
    <t>0302</t>
  </si>
  <si>
    <t>4220100000</t>
  </si>
  <si>
    <t>4230100000</t>
  </si>
  <si>
    <t>4250100000</t>
  </si>
  <si>
    <t>65</t>
  </si>
  <si>
    <t>66</t>
  </si>
  <si>
    <t>67</t>
  </si>
  <si>
    <t>Управление культуры</t>
  </si>
  <si>
    <t>Подпрограмма 2 "Развитие общего образования Балаганского района на 2016-2018 годы"</t>
  </si>
  <si>
    <t>Подпрограмма 4 "Отдых и оздоровление детей в муниципальном образовании Балаганский район на 2016-2018 годы"</t>
  </si>
  <si>
    <t>Учреждения культуры</t>
  </si>
  <si>
    <t>АДМИНИСТРАЦИЯ БАЛАГАНСКОГО РАЙОНА</t>
  </si>
  <si>
    <t>итого по Администрации Балаганского района</t>
  </si>
  <si>
    <t>Подпрограмма 2 "Энергосбережение и повышение энергетической эффективности в муниципальных  учреждениях культуры муниципального образования Балаганский район на 2016-2018 годы"</t>
  </si>
  <si>
    <t>4240100000</t>
  </si>
  <si>
    <t>68</t>
  </si>
  <si>
    <t>Итого по культуре</t>
  </si>
  <si>
    <t>Итого по образованию</t>
  </si>
  <si>
    <t>Всего:</t>
  </si>
  <si>
    <t>Подпрограмма 4 "Дополнительное образование детей в сфере культуры"</t>
  </si>
  <si>
    <t>Подпрограмма 1 "Библиотечное дело"</t>
  </si>
  <si>
    <t>МП "Развитие культуры и искусства в Балаганском районе на 2016-2018 годы в т.ч.</t>
  </si>
  <si>
    <t>Подпрограмма 5 "Совершенствование государственного управления в сфере культуры"</t>
  </si>
  <si>
    <t>МП "Молодежь Балаганского района на 2016-2018 годы"</t>
  </si>
  <si>
    <t>МП "Доступная среда для инвалидов и маломобильных групп населения Балаганского района на 2016-2018 годы"</t>
  </si>
  <si>
    <t>МП "Развитие образования Балаганского района 2016-2018 годы"</t>
  </si>
  <si>
    <t>Подпрограмма 1 "Развитие дошкольного образования Балаганского района на 2016-2018 годы"</t>
  </si>
  <si>
    <t>Подпрограмма 3 "Развитие дополнительного образования Балаганского района на 2016-2018 годы"</t>
  </si>
  <si>
    <t>МП "Повышение эффективности бюджетных расходов муниципального образования Балаганский район  на 2011-2017 годы"</t>
  </si>
  <si>
    <t>МП "Безопасность Балаганского района на 2016-2018 годы"</t>
  </si>
  <si>
    <t>МП " Защита окружающей среды в муниципальном образовании Балаганский район" на 2016-2018 годы</t>
  </si>
  <si>
    <t>МП "Улучшение условий и охраны труда в муниципальном образовании Балаганский район на 2016-2018 годы"</t>
  </si>
  <si>
    <t>МП "Энергосбережение и повышение энергетической эффективности на территории муниципального образования Балаганский район на 2016-2018 годы"</t>
  </si>
  <si>
    <t>Подпрограмма 5 "Совершенствование государственного управления в сфере образования на 2016-2018 годы"</t>
  </si>
  <si>
    <t>МП "Безопасность Балаганского района на 2016-2018 год"</t>
  </si>
  <si>
    <t>УМИ</t>
  </si>
  <si>
    <t xml:space="preserve">                 Образование</t>
  </si>
  <si>
    <t>51,0</t>
  </si>
  <si>
    <t>МП  "Энергосбережение и повышение энергетической эффективности на территории муниципального образования Балаганский район</t>
  </si>
  <si>
    <t>МП"Доступная среда для инвалидов и маломобильных групп населения Балаганского района"</t>
  </si>
  <si>
    <t xml:space="preserve">Наименование    </t>
  </si>
  <si>
    <t>программы</t>
  </si>
  <si>
    <t>Муниципальные программы МКУ управления культуры</t>
  </si>
  <si>
    <t>11352,2</t>
  </si>
  <si>
    <t>Муниципальные программы МКУ Управления образования</t>
  </si>
  <si>
    <r>
      <t xml:space="preserve">Подпрограмма 5   </t>
    </r>
    <r>
      <rPr>
        <i/>
        <sz val="11"/>
        <rFont val="Courier New"/>
        <family val="3"/>
      </rPr>
      <t>"</t>
    </r>
    <r>
      <rPr>
        <sz val="11"/>
        <rFont val="Courier New"/>
        <family val="3"/>
      </rPr>
      <t>Профилактика правонарушений на территории Балаганского района"</t>
    </r>
  </si>
  <si>
    <t>МБУК "МОБ Балаганского района"*</t>
  </si>
  <si>
    <t>МБУК "МОБ Балаганского района"</t>
  </si>
  <si>
    <t>МКУК БИЭМ*</t>
  </si>
  <si>
    <t>МБУК "МДК"*</t>
  </si>
  <si>
    <t>МБУК "МДК"</t>
  </si>
  <si>
    <t>МКУ ДО БДМШ*</t>
  </si>
  <si>
    <t>МКУ ДО БДМШ</t>
  </si>
  <si>
    <t>главный рас поряди тель</t>
  </si>
  <si>
    <t>Бюджетополучатели</t>
  </si>
  <si>
    <t xml:space="preserve">Распределение бюджетных ассигнований на реализацию муниципальных программ на 2016 год </t>
  </si>
  <si>
    <t>Администрация района</t>
  </si>
  <si>
    <t>к решению Думы Балаганского района      "О бюджете муниципального образования Балаганский            район на 2016 год"        от 23.12.2016г. №4/2-рд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</si>
</sst>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2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b/>
      <sz val="11"/>
      <color indexed="10"/>
      <name val="Courier New"/>
      <family val="3"/>
    </font>
    <font>
      <sz val="11"/>
      <color indexed="10"/>
      <name val="Courier New"/>
      <family val="3"/>
    </font>
    <font>
      <b/>
      <sz val="11"/>
      <name val="Arial"/>
      <family val="2"/>
    </font>
    <font>
      <i/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ourier New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/>
    </xf>
    <xf numFmtId="49" fontId="1" fillId="0" borderId="10" xfId="0" applyNumberFormat="1" applyFont="1" applyFill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 vertical="center" wrapText="1"/>
    </xf>
    <xf numFmtId="0" fontId="6" fillId="0" borderId="13" xfId="0" applyFont="1" applyBorder="1" applyAlignment="1">
      <alignment wrapText="1"/>
    </xf>
    <xf numFmtId="0" fontId="3" fillId="0" borderId="13" xfId="0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49" fontId="3" fillId="0" borderId="16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17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 wrapText="1"/>
    </xf>
    <xf numFmtId="164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wrapText="1"/>
    </xf>
    <xf numFmtId="2" fontId="3" fillId="0" borderId="17" xfId="0" applyNumberFormat="1" applyFont="1" applyFill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3" xfId="0" applyFont="1" applyFill="1" applyBorder="1" applyAlignment="1">
      <alignment wrapText="1"/>
    </xf>
    <xf numFmtId="0" fontId="4" fillId="0" borderId="13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26" fillId="0" borderId="14" xfId="0" applyFont="1" applyFill="1" applyBorder="1" applyAlignment="1">
      <alignment horizontal="center"/>
    </xf>
    <xf numFmtId="164" fontId="26" fillId="0" borderId="14" xfId="0" applyNumberFormat="1" applyFont="1" applyFill="1" applyBorder="1" applyAlignment="1">
      <alignment horizontal="center"/>
    </xf>
    <xf numFmtId="164" fontId="3" fillId="0" borderId="14" xfId="0" applyNumberFormat="1" applyFont="1" applyBorder="1" applyAlignment="1">
      <alignment/>
    </xf>
    <xf numFmtId="164" fontId="3" fillId="24" borderId="14" xfId="0" applyNumberFormat="1" applyFont="1" applyFill="1" applyBorder="1" applyAlignment="1">
      <alignment horizontal="center"/>
    </xf>
    <xf numFmtId="164" fontId="3" fillId="24" borderId="20" xfId="0" applyNumberFormat="1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164" fontId="3" fillId="0" borderId="20" xfId="0" applyNumberFormat="1" applyFont="1" applyBorder="1" applyAlignment="1">
      <alignment horizontal="center" wrapText="1"/>
    </xf>
    <xf numFmtId="164" fontId="1" fillId="0" borderId="0" xfId="0" applyNumberFormat="1" applyFont="1" applyAlignment="1">
      <alignment wrapText="1"/>
    </xf>
    <xf numFmtId="0" fontId="4" fillId="0" borderId="13" xfId="0" applyFont="1" applyBorder="1" applyAlignment="1">
      <alignment wrapText="1"/>
    </xf>
    <xf numFmtId="164" fontId="4" fillId="0" borderId="14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6"/>
  <sheetViews>
    <sheetView tabSelected="1" zoomScalePageLayoutView="0" workbookViewId="0" topLeftCell="A85">
      <selection activeCell="D2" sqref="D2"/>
    </sheetView>
  </sheetViews>
  <sheetFormatPr defaultColWidth="9.00390625" defaultRowHeight="12.75"/>
  <cols>
    <col min="1" max="1" width="0.12890625" style="1" customWidth="1"/>
    <col min="2" max="2" width="53.625" style="2" customWidth="1"/>
    <col min="3" max="3" width="24.25390625" style="2" customWidth="1"/>
    <col min="4" max="4" width="11.875" style="2" customWidth="1"/>
    <col min="5" max="5" width="5.75390625" style="2" customWidth="1"/>
    <col min="6" max="6" width="14.00390625" style="2" customWidth="1"/>
    <col min="7" max="7" width="6.25390625" style="2" customWidth="1"/>
    <col min="8" max="8" width="13.375" style="2" customWidth="1"/>
    <col min="9" max="16384" width="9.125" style="2" customWidth="1"/>
  </cols>
  <sheetData>
    <row r="1" spans="4:9" ht="15">
      <c r="D1" s="41"/>
      <c r="E1" s="41"/>
      <c r="F1" s="41"/>
      <c r="G1" s="41"/>
      <c r="H1" s="42" t="s">
        <v>44</v>
      </c>
      <c r="I1" s="37"/>
    </row>
    <row r="2" spans="4:9" ht="102.75" customHeight="1">
      <c r="D2" s="41"/>
      <c r="E2" s="41"/>
      <c r="F2" s="80" t="s">
        <v>106</v>
      </c>
      <c r="G2" s="80"/>
      <c r="H2" s="80"/>
      <c r="I2" s="37"/>
    </row>
    <row r="3" spans="4:9" ht="15" customHeight="1">
      <c r="D3" s="41"/>
      <c r="E3" s="41"/>
      <c r="F3" s="50"/>
      <c r="G3" s="50"/>
      <c r="H3" s="50"/>
      <c r="I3" s="37"/>
    </row>
    <row r="4" spans="1:8" ht="24.75" customHeight="1">
      <c r="A4" s="79" t="s">
        <v>104</v>
      </c>
      <c r="B4" s="79"/>
      <c r="C4" s="79"/>
      <c r="D4" s="79"/>
      <c r="E4" s="79"/>
      <c r="F4" s="79"/>
      <c r="G4" s="79"/>
      <c r="H4" s="79"/>
    </row>
    <row r="6" spans="1:8" ht="15">
      <c r="A6" s="12"/>
      <c r="B6" s="78"/>
      <c r="C6" s="86" t="s">
        <v>103</v>
      </c>
      <c r="D6" s="81" t="s">
        <v>1</v>
      </c>
      <c r="E6" s="82"/>
      <c r="F6" s="82"/>
      <c r="G6" s="83"/>
      <c r="H6" s="91" t="s">
        <v>6</v>
      </c>
    </row>
    <row r="7" spans="1:8" ht="15">
      <c r="A7" s="15" t="s">
        <v>0</v>
      </c>
      <c r="B7" s="56" t="s">
        <v>89</v>
      </c>
      <c r="C7" s="87"/>
      <c r="D7" s="84" t="s">
        <v>102</v>
      </c>
      <c r="E7" s="89" t="s">
        <v>2</v>
      </c>
      <c r="F7" s="89" t="s">
        <v>3</v>
      </c>
      <c r="G7" s="89" t="s">
        <v>4</v>
      </c>
      <c r="H7" s="92"/>
    </row>
    <row r="8" spans="1:8" ht="38.25" customHeight="1" thickBot="1">
      <c r="A8" s="15"/>
      <c r="B8" s="56" t="s">
        <v>90</v>
      </c>
      <c r="C8" s="88"/>
      <c r="D8" s="85"/>
      <c r="E8" s="90"/>
      <c r="F8" s="90"/>
      <c r="G8" s="90"/>
      <c r="H8" s="93"/>
    </row>
    <row r="9" spans="1:8" ht="49.5" customHeight="1" thickBot="1" thickTop="1">
      <c r="A9" s="14">
        <v>1</v>
      </c>
      <c r="B9" s="38" t="s">
        <v>70</v>
      </c>
      <c r="C9" s="40"/>
      <c r="D9" s="16" t="s">
        <v>7</v>
      </c>
      <c r="E9" s="16"/>
      <c r="F9" s="18"/>
      <c r="G9" s="16"/>
      <c r="H9" s="55">
        <f>SUM(H10+H11+H12+H13+H14+H15+H16+H17+H18+H19+H20+H21+H22)</f>
        <v>21658.699999999997</v>
      </c>
    </row>
    <row r="10" spans="1:9" ht="48" customHeight="1" thickTop="1">
      <c r="A10" s="14">
        <v>2</v>
      </c>
      <c r="B10" s="39" t="s">
        <v>69</v>
      </c>
      <c r="C10" s="77" t="s">
        <v>95</v>
      </c>
      <c r="D10" s="16" t="s">
        <v>7</v>
      </c>
      <c r="E10" s="16" t="s">
        <v>23</v>
      </c>
      <c r="F10" s="18" t="s">
        <v>24</v>
      </c>
      <c r="G10" s="16" t="s">
        <v>28</v>
      </c>
      <c r="H10" s="19">
        <v>1</v>
      </c>
      <c r="I10" s="7"/>
    </row>
    <row r="11" spans="1:11" ht="42.75" customHeight="1">
      <c r="A11" s="14">
        <v>3</v>
      </c>
      <c r="B11" s="39" t="s">
        <v>69</v>
      </c>
      <c r="C11" s="77" t="s">
        <v>96</v>
      </c>
      <c r="D11" s="20" t="s">
        <v>7</v>
      </c>
      <c r="E11" s="16" t="s">
        <v>30</v>
      </c>
      <c r="F11" s="21" t="s">
        <v>24</v>
      </c>
      <c r="G11" s="16" t="s">
        <v>28</v>
      </c>
      <c r="H11" s="19">
        <v>9598.1</v>
      </c>
      <c r="I11" s="11"/>
      <c r="J11" s="3"/>
      <c r="K11" s="3"/>
    </row>
    <row r="12" spans="1:9" ht="24" customHeight="1">
      <c r="A12" s="14">
        <v>5</v>
      </c>
      <c r="B12" s="39" t="s">
        <v>10</v>
      </c>
      <c r="C12" s="77" t="s">
        <v>97</v>
      </c>
      <c r="D12" s="20" t="s">
        <v>7</v>
      </c>
      <c r="E12" s="16" t="s">
        <v>30</v>
      </c>
      <c r="F12" s="21" t="s">
        <v>50</v>
      </c>
      <c r="G12" s="16" t="s">
        <v>31</v>
      </c>
      <c r="H12" s="19">
        <v>763.3</v>
      </c>
      <c r="I12" s="7"/>
    </row>
    <row r="13" spans="1:8" ht="24.75" customHeight="1">
      <c r="A13" s="14">
        <v>6</v>
      </c>
      <c r="B13" s="39" t="s">
        <v>10</v>
      </c>
      <c r="C13" s="77" t="s">
        <v>12</v>
      </c>
      <c r="D13" s="20" t="s">
        <v>7</v>
      </c>
      <c r="E13" s="16" t="s">
        <v>30</v>
      </c>
      <c r="F13" s="21" t="s">
        <v>50</v>
      </c>
      <c r="G13" s="16" t="s">
        <v>27</v>
      </c>
      <c r="H13" s="19">
        <v>309</v>
      </c>
    </row>
    <row r="14" spans="1:8" ht="24" customHeight="1">
      <c r="A14" s="14">
        <v>7</v>
      </c>
      <c r="B14" s="39" t="s">
        <v>10</v>
      </c>
      <c r="C14" s="77" t="s">
        <v>12</v>
      </c>
      <c r="D14" s="20" t="s">
        <v>7</v>
      </c>
      <c r="E14" s="16" t="s">
        <v>30</v>
      </c>
      <c r="F14" s="21" t="s">
        <v>50</v>
      </c>
      <c r="G14" s="16" t="s">
        <v>32</v>
      </c>
      <c r="H14" s="19">
        <v>36.2</v>
      </c>
    </row>
    <row r="15" spans="1:8" ht="29.25" customHeight="1">
      <c r="A15" s="14">
        <v>8</v>
      </c>
      <c r="B15" s="39" t="s">
        <v>11</v>
      </c>
      <c r="C15" s="77" t="s">
        <v>98</v>
      </c>
      <c r="D15" s="20" t="s">
        <v>25</v>
      </c>
      <c r="E15" s="16" t="s">
        <v>23</v>
      </c>
      <c r="F15" s="18" t="s">
        <v>51</v>
      </c>
      <c r="G15" s="16" t="s">
        <v>28</v>
      </c>
      <c r="H15" s="19">
        <v>15</v>
      </c>
    </row>
    <row r="16" spans="1:9" ht="30" customHeight="1">
      <c r="A16" s="14">
        <v>9</v>
      </c>
      <c r="B16" s="39" t="s">
        <v>11</v>
      </c>
      <c r="C16" s="77" t="s">
        <v>99</v>
      </c>
      <c r="D16" s="20" t="s">
        <v>7</v>
      </c>
      <c r="E16" s="16" t="s">
        <v>30</v>
      </c>
      <c r="F16" s="18" t="s">
        <v>51</v>
      </c>
      <c r="G16" s="16" t="s">
        <v>28</v>
      </c>
      <c r="H16" s="19">
        <v>6250.9</v>
      </c>
      <c r="I16" s="7"/>
    </row>
    <row r="17" spans="1:9" ht="45.75" customHeight="1">
      <c r="A17" s="14">
        <v>10</v>
      </c>
      <c r="B17" s="39" t="s">
        <v>68</v>
      </c>
      <c r="C17" s="77" t="s">
        <v>100</v>
      </c>
      <c r="D17" s="20" t="s">
        <v>7</v>
      </c>
      <c r="E17" s="16" t="s">
        <v>22</v>
      </c>
      <c r="F17" s="21" t="s">
        <v>63</v>
      </c>
      <c r="G17" s="16" t="s">
        <v>31</v>
      </c>
      <c r="H17" s="19">
        <v>2552</v>
      </c>
      <c r="I17" s="7"/>
    </row>
    <row r="18" spans="1:8" ht="46.5" customHeight="1">
      <c r="A18" s="14">
        <v>11</v>
      </c>
      <c r="B18" s="39" t="s">
        <v>68</v>
      </c>
      <c r="C18" s="77" t="s">
        <v>101</v>
      </c>
      <c r="D18" s="20" t="s">
        <v>7</v>
      </c>
      <c r="E18" s="16" t="s">
        <v>22</v>
      </c>
      <c r="F18" s="21" t="s">
        <v>63</v>
      </c>
      <c r="G18" s="16" t="s">
        <v>27</v>
      </c>
      <c r="H18" s="19">
        <v>537.6</v>
      </c>
    </row>
    <row r="19" spans="1:8" ht="39.75" customHeight="1">
      <c r="A19" s="14">
        <v>12</v>
      </c>
      <c r="B19" s="39" t="s">
        <v>68</v>
      </c>
      <c r="C19" s="77" t="s">
        <v>101</v>
      </c>
      <c r="D19" s="20" t="s">
        <v>7</v>
      </c>
      <c r="E19" s="16" t="s">
        <v>22</v>
      </c>
      <c r="F19" s="21" t="s">
        <v>63</v>
      </c>
      <c r="G19" s="16" t="s">
        <v>32</v>
      </c>
      <c r="H19" s="19">
        <v>54.5</v>
      </c>
    </row>
    <row r="20" spans="1:9" ht="48.75" customHeight="1">
      <c r="A20" s="14">
        <v>13</v>
      </c>
      <c r="B20" s="39" t="s">
        <v>71</v>
      </c>
      <c r="C20" s="40" t="s">
        <v>56</v>
      </c>
      <c r="D20" s="20" t="s">
        <v>7</v>
      </c>
      <c r="E20" s="16" t="s">
        <v>34</v>
      </c>
      <c r="F20" s="21" t="s">
        <v>52</v>
      </c>
      <c r="G20" s="16" t="s">
        <v>31</v>
      </c>
      <c r="H20" s="19">
        <v>1224.8</v>
      </c>
      <c r="I20" s="7"/>
    </row>
    <row r="21" spans="1:8" ht="50.25" customHeight="1">
      <c r="A21" s="14">
        <v>14</v>
      </c>
      <c r="B21" s="39" t="s">
        <v>71</v>
      </c>
      <c r="C21" s="40" t="s">
        <v>56</v>
      </c>
      <c r="D21" s="20" t="s">
        <v>7</v>
      </c>
      <c r="E21" s="16" t="s">
        <v>34</v>
      </c>
      <c r="F21" s="21" t="s">
        <v>52</v>
      </c>
      <c r="G21" s="16" t="s">
        <v>27</v>
      </c>
      <c r="H21" s="19">
        <v>313.8</v>
      </c>
    </row>
    <row r="22" spans="1:11" ht="51" customHeight="1">
      <c r="A22" s="14">
        <v>15</v>
      </c>
      <c r="B22" s="39" t="s">
        <v>71</v>
      </c>
      <c r="C22" s="40" t="s">
        <v>56</v>
      </c>
      <c r="D22" s="20" t="s">
        <v>7</v>
      </c>
      <c r="E22" s="16" t="s">
        <v>34</v>
      </c>
      <c r="F22" s="21" t="s">
        <v>52</v>
      </c>
      <c r="G22" s="16" t="s">
        <v>35</v>
      </c>
      <c r="H22" s="19">
        <v>2.5</v>
      </c>
      <c r="I22" s="6"/>
      <c r="J22" s="3"/>
      <c r="K22" s="3"/>
    </row>
    <row r="23" spans="1:11" ht="42.75" customHeight="1">
      <c r="A23" s="14"/>
      <c r="B23" s="38" t="s">
        <v>91</v>
      </c>
      <c r="C23" s="40" t="s">
        <v>56</v>
      </c>
      <c r="D23" s="20" t="s">
        <v>7</v>
      </c>
      <c r="E23" s="16"/>
      <c r="F23" s="18"/>
      <c r="G23" s="16"/>
      <c r="H23" s="19">
        <f>SUM(H24+H26+H27+H28)</f>
        <v>103</v>
      </c>
      <c r="I23" s="6"/>
      <c r="J23" s="3"/>
      <c r="K23" s="3"/>
    </row>
    <row r="24" spans="1:11" ht="46.5" customHeight="1">
      <c r="A24" s="14">
        <v>16</v>
      </c>
      <c r="B24" s="38" t="s">
        <v>72</v>
      </c>
      <c r="C24" s="40" t="s">
        <v>56</v>
      </c>
      <c r="D24" s="20" t="s">
        <v>7</v>
      </c>
      <c r="E24" s="16" t="s">
        <v>26</v>
      </c>
      <c r="F24" s="18" t="s">
        <v>33</v>
      </c>
      <c r="G24" s="16"/>
      <c r="H24" s="19">
        <f>SUM(H25)</f>
        <v>23</v>
      </c>
      <c r="I24" s="6"/>
      <c r="J24" s="3"/>
      <c r="K24" s="3"/>
    </row>
    <row r="25" spans="1:11" ht="63" customHeight="1">
      <c r="A25" s="14">
        <v>17</v>
      </c>
      <c r="B25" s="39" t="s">
        <v>15</v>
      </c>
      <c r="C25" s="40" t="s">
        <v>56</v>
      </c>
      <c r="D25" s="20" t="s">
        <v>7</v>
      </c>
      <c r="E25" s="16" t="s">
        <v>26</v>
      </c>
      <c r="F25" s="21" t="s">
        <v>45</v>
      </c>
      <c r="G25" s="16" t="s">
        <v>28</v>
      </c>
      <c r="H25" s="19">
        <v>23</v>
      </c>
      <c r="I25" s="6"/>
      <c r="J25" s="3"/>
      <c r="K25" s="3"/>
    </row>
    <row r="26" spans="1:11" ht="44.25" customHeight="1">
      <c r="A26" s="14"/>
      <c r="B26" s="38" t="s">
        <v>88</v>
      </c>
      <c r="C26" s="40" t="s">
        <v>56</v>
      </c>
      <c r="D26" s="20" t="s">
        <v>7</v>
      </c>
      <c r="E26" s="16" t="s">
        <v>40</v>
      </c>
      <c r="F26" s="21" t="s">
        <v>45</v>
      </c>
      <c r="G26" s="16" t="s">
        <v>27</v>
      </c>
      <c r="H26" s="19">
        <v>20</v>
      </c>
      <c r="I26" s="6"/>
      <c r="J26" s="3"/>
      <c r="K26" s="3"/>
    </row>
    <row r="27" spans="1:11" ht="46.5" customHeight="1">
      <c r="A27" s="14"/>
      <c r="B27" s="38" t="s">
        <v>88</v>
      </c>
      <c r="C27" s="40" t="s">
        <v>56</v>
      </c>
      <c r="D27" s="20" t="s">
        <v>7</v>
      </c>
      <c r="E27" s="16" t="s">
        <v>34</v>
      </c>
      <c r="F27" s="21" t="s">
        <v>45</v>
      </c>
      <c r="G27" s="16" t="s">
        <v>27</v>
      </c>
      <c r="H27" s="19">
        <v>30</v>
      </c>
      <c r="I27" s="6"/>
      <c r="J27" s="3"/>
      <c r="K27" s="3"/>
    </row>
    <row r="28" spans="1:11" ht="55.5" customHeight="1">
      <c r="A28" s="14">
        <v>21</v>
      </c>
      <c r="B28" s="38" t="s">
        <v>81</v>
      </c>
      <c r="C28" s="40" t="s">
        <v>59</v>
      </c>
      <c r="D28" s="20" t="s">
        <v>7</v>
      </c>
      <c r="E28" s="16" t="s">
        <v>34</v>
      </c>
      <c r="F28" s="21" t="s">
        <v>45</v>
      </c>
      <c r="G28" s="16"/>
      <c r="H28" s="19">
        <f>SUM(H29)</f>
        <v>30</v>
      </c>
      <c r="I28" s="6"/>
      <c r="J28" s="3"/>
      <c r="K28" s="3"/>
    </row>
    <row r="29" spans="1:11" ht="75" customHeight="1">
      <c r="A29" s="14">
        <v>23</v>
      </c>
      <c r="B29" s="38" t="s">
        <v>62</v>
      </c>
      <c r="C29" s="40" t="s">
        <v>59</v>
      </c>
      <c r="D29" s="20" t="s">
        <v>7</v>
      </c>
      <c r="E29" s="16" t="s">
        <v>34</v>
      </c>
      <c r="F29" s="21" t="s">
        <v>45</v>
      </c>
      <c r="G29" s="16" t="s">
        <v>28</v>
      </c>
      <c r="H29" s="19">
        <v>30</v>
      </c>
      <c r="I29" s="6"/>
      <c r="J29" s="3"/>
      <c r="K29" s="3"/>
    </row>
    <row r="30" spans="1:11" ht="20.25" customHeight="1">
      <c r="A30" s="22"/>
      <c r="B30" s="57" t="s">
        <v>65</v>
      </c>
      <c r="C30" s="58"/>
      <c r="D30" s="59" t="s">
        <v>7</v>
      </c>
      <c r="E30" s="59"/>
      <c r="F30" s="60"/>
      <c r="G30" s="60"/>
      <c r="H30" s="61">
        <f>SUM(H9+H23)</f>
        <v>21761.699999999997</v>
      </c>
      <c r="I30" s="6"/>
      <c r="J30" s="3"/>
      <c r="K30" s="3"/>
    </row>
    <row r="31" spans="1:11" ht="17.25" customHeight="1">
      <c r="A31" s="23"/>
      <c r="B31" s="38" t="s">
        <v>85</v>
      </c>
      <c r="C31" s="44"/>
      <c r="D31" s="24"/>
      <c r="E31" s="24"/>
      <c r="F31" s="24"/>
      <c r="G31" s="24"/>
      <c r="H31" s="32">
        <f>SUM(H32+H51)</f>
        <v>219038.79999999996</v>
      </c>
      <c r="I31" s="6"/>
      <c r="J31" s="3"/>
      <c r="K31" s="3"/>
    </row>
    <row r="32" spans="1:10" ht="38.25" customHeight="1">
      <c r="A32" s="26">
        <v>24</v>
      </c>
      <c r="B32" s="43" t="s">
        <v>74</v>
      </c>
      <c r="C32" s="38" t="s">
        <v>9</v>
      </c>
      <c r="D32" s="27"/>
      <c r="E32" s="27"/>
      <c r="F32" s="28"/>
      <c r="G32" s="27"/>
      <c r="H32" s="19">
        <f>SUM(H33+H38+H43+H44+H45+H46)</f>
        <v>218394.29999999996</v>
      </c>
      <c r="J32" s="7"/>
    </row>
    <row r="33" spans="1:10" ht="40.5" customHeight="1">
      <c r="A33" s="29">
        <v>25</v>
      </c>
      <c r="B33" s="43" t="s">
        <v>75</v>
      </c>
      <c r="C33" s="38" t="s">
        <v>9</v>
      </c>
      <c r="D33" s="27" t="s">
        <v>8</v>
      </c>
      <c r="E33" s="27" t="s">
        <v>29</v>
      </c>
      <c r="F33" s="28" t="s">
        <v>37</v>
      </c>
      <c r="G33" s="27"/>
      <c r="H33" s="19">
        <f>SUM(H34+H35+H36+H37)</f>
        <v>47023.59999999999</v>
      </c>
      <c r="I33" s="62"/>
      <c r="J33" s="7"/>
    </row>
    <row r="34" spans="1:11" ht="51.75" customHeight="1">
      <c r="A34" s="30">
        <v>26</v>
      </c>
      <c r="B34" s="43" t="s">
        <v>75</v>
      </c>
      <c r="C34" s="38" t="s">
        <v>9</v>
      </c>
      <c r="D34" s="27" t="s">
        <v>8</v>
      </c>
      <c r="E34" s="27" t="s">
        <v>36</v>
      </c>
      <c r="F34" s="27" t="s">
        <v>37</v>
      </c>
      <c r="G34" s="27" t="s">
        <v>31</v>
      </c>
      <c r="H34" s="31">
        <v>35224.7</v>
      </c>
      <c r="I34" s="11"/>
      <c r="J34" s="3"/>
      <c r="K34" s="3"/>
    </row>
    <row r="35" spans="1:11" ht="55.5" customHeight="1">
      <c r="A35" s="13">
        <v>27</v>
      </c>
      <c r="B35" s="43" t="s">
        <v>75</v>
      </c>
      <c r="C35" s="38" t="s">
        <v>9</v>
      </c>
      <c r="D35" s="27" t="s">
        <v>8</v>
      </c>
      <c r="E35" s="27" t="s">
        <v>36</v>
      </c>
      <c r="F35" s="27" t="s">
        <v>37</v>
      </c>
      <c r="G35" s="27" t="s">
        <v>27</v>
      </c>
      <c r="H35" s="49" t="s">
        <v>92</v>
      </c>
      <c r="I35" s="5"/>
      <c r="J35" s="3"/>
      <c r="K35" s="3"/>
    </row>
    <row r="36" spans="1:11" ht="52.5" customHeight="1">
      <c r="A36" s="13">
        <v>28</v>
      </c>
      <c r="B36" s="43" t="s">
        <v>75</v>
      </c>
      <c r="C36" s="38" t="s">
        <v>9</v>
      </c>
      <c r="D36" s="27" t="s">
        <v>8</v>
      </c>
      <c r="E36" s="27" t="s">
        <v>36</v>
      </c>
      <c r="F36" s="27" t="s">
        <v>37</v>
      </c>
      <c r="G36" s="27" t="s">
        <v>32</v>
      </c>
      <c r="H36" s="31">
        <v>423.7</v>
      </c>
      <c r="I36" s="11"/>
      <c r="J36" s="3"/>
      <c r="K36" s="3"/>
    </row>
    <row r="37" spans="1:11" ht="42.75" customHeight="1">
      <c r="A37" s="13"/>
      <c r="B37" s="43" t="s">
        <v>75</v>
      </c>
      <c r="C37" s="38" t="s">
        <v>9</v>
      </c>
      <c r="D37" s="27" t="s">
        <v>8</v>
      </c>
      <c r="E37" s="27" t="s">
        <v>23</v>
      </c>
      <c r="F37" s="27" t="s">
        <v>37</v>
      </c>
      <c r="G37" s="27" t="s">
        <v>27</v>
      </c>
      <c r="H37" s="31">
        <v>23</v>
      </c>
      <c r="I37" s="11"/>
      <c r="J37" s="3"/>
      <c r="K37" s="3"/>
    </row>
    <row r="38" spans="1:11" ht="48" customHeight="1">
      <c r="A38" s="13">
        <v>30</v>
      </c>
      <c r="B38" s="38" t="s">
        <v>57</v>
      </c>
      <c r="C38" s="38" t="s">
        <v>9</v>
      </c>
      <c r="D38" s="27" t="s">
        <v>8</v>
      </c>
      <c r="E38" s="27" t="s">
        <v>29</v>
      </c>
      <c r="F38" s="27" t="s">
        <v>38</v>
      </c>
      <c r="G38" s="27"/>
      <c r="H38" s="54">
        <f>SUM(H39+H40+H41+H42)</f>
        <v>151536.19999999998</v>
      </c>
      <c r="I38" s="5"/>
      <c r="J38" s="3"/>
      <c r="K38" s="3"/>
    </row>
    <row r="39" spans="1:11" ht="45.75" customHeight="1">
      <c r="A39" s="14">
        <v>31</v>
      </c>
      <c r="B39" s="38" t="s">
        <v>57</v>
      </c>
      <c r="C39" s="38" t="s">
        <v>9</v>
      </c>
      <c r="D39" s="16" t="s">
        <v>8</v>
      </c>
      <c r="E39" s="16" t="s">
        <v>22</v>
      </c>
      <c r="F39" s="16" t="s">
        <v>38</v>
      </c>
      <c r="G39" s="16" t="s">
        <v>28</v>
      </c>
      <c r="H39" s="31">
        <v>149271.9</v>
      </c>
      <c r="I39" s="5"/>
      <c r="J39" s="3"/>
      <c r="K39" s="3"/>
    </row>
    <row r="40" spans="1:11" ht="51.75" customHeight="1">
      <c r="A40" s="14">
        <v>32</v>
      </c>
      <c r="B40" s="38" t="s">
        <v>57</v>
      </c>
      <c r="C40" s="38" t="s">
        <v>9</v>
      </c>
      <c r="D40" s="16" t="s">
        <v>8</v>
      </c>
      <c r="E40" s="16" t="s">
        <v>23</v>
      </c>
      <c r="F40" s="16" t="s">
        <v>38</v>
      </c>
      <c r="G40" s="16" t="s">
        <v>28</v>
      </c>
      <c r="H40" s="31">
        <v>76.9</v>
      </c>
      <c r="I40" s="5"/>
      <c r="J40" s="3"/>
      <c r="K40" s="3"/>
    </row>
    <row r="41" spans="1:11" ht="46.5" customHeight="1">
      <c r="A41" s="14"/>
      <c r="B41" s="38" t="s">
        <v>57</v>
      </c>
      <c r="C41" s="38" t="s">
        <v>9</v>
      </c>
      <c r="D41" s="16" t="s">
        <v>8</v>
      </c>
      <c r="E41" s="16" t="s">
        <v>43</v>
      </c>
      <c r="F41" s="16" t="s">
        <v>38</v>
      </c>
      <c r="G41" s="16" t="s">
        <v>28</v>
      </c>
      <c r="H41" s="32">
        <v>45.4</v>
      </c>
      <c r="I41" s="5"/>
      <c r="J41" s="3"/>
      <c r="K41" s="3"/>
    </row>
    <row r="42" spans="1:11" ht="48.75" customHeight="1">
      <c r="A42" s="14">
        <v>33</v>
      </c>
      <c r="B42" s="38" t="s">
        <v>57</v>
      </c>
      <c r="C42" s="38" t="s">
        <v>9</v>
      </c>
      <c r="D42" s="16" t="s">
        <v>8</v>
      </c>
      <c r="E42" s="16" t="s">
        <v>43</v>
      </c>
      <c r="F42" s="16" t="s">
        <v>38</v>
      </c>
      <c r="G42" s="16" t="s">
        <v>28</v>
      </c>
      <c r="H42" s="32">
        <v>2142</v>
      </c>
      <c r="I42" s="11"/>
      <c r="J42" s="3"/>
      <c r="K42" s="3"/>
    </row>
    <row r="43" spans="1:11" ht="55.5" customHeight="1">
      <c r="A43" s="14"/>
      <c r="B43" s="38" t="s">
        <v>76</v>
      </c>
      <c r="C43" s="38" t="s">
        <v>9</v>
      </c>
      <c r="D43" s="16" t="s">
        <v>8</v>
      </c>
      <c r="E43" s="16" t="s">
        <v>22</v>
      </c>
      <c r="F43" s="16" t="s">
        <v>39</v>
      </c>
      <c r="G43" s="16" t="s">
        <v>28</v>
      </c>
      <c r="H43" s="32">
        <v>6764.9</v>
      </c>
      <c r="I43" s="11"/>
      <c r="J43" s="3"/>
      <c r="K43" s="3"/>
    </row>
    <row r="44" spans="1:11" ht="54" customHeight="1">
      <c r="A44" s="14">
        <v>34</v>
      </c>
      <c r="B44" s="38" t="s">
        <v>76</v>
      </c>
      <c r="C44" s="38" t="s">
        <v>9</v>
      </c>
      <c r="D44" s="16" t="s">
        <v>8</v>
      </c>
      <c r="E44" s="16" t="s">
        <v>43</v>
      </c>
      <c r="F44" s="16" t="s">
        <v>39</v>
      </c>
      <c r="G44" s="16" t="s">
        <v>28</v>
      </c>
      <c r="H44" s="32">
        <v>27.8</v>
      </c>
      <c r="I44" s="5"/>
      <c r="J44" s="3"/>
      <c r="K44" s="3"/>
    </row>
    <row r="45" spans="1:11" ht="57.75" customHeight="1">
      <c r="A45" s="14">
        <v>35</v>
      </c>
      <c r="B45" s="38" t="s">
        <v>58</v>
      </c>
      <c r="C45" s="38" t="s">
        <v>9</v>
      </c>
      <c r="D45" s="16" t="s">
        <v>8</v>
      </c>
      <c r="E45" s="16" t="s">
        <v>26</v>
      </c>
      <c r="F45" s="16" t="s">
        <v>42</v>
      </c>
      <c r="G45" s="16" t="s">
        <v>28</v>
      </c>
      <c r="H45" s="32">
        <v>709.4</v>
      </c>
      <c r="I45" s="5"/>
      <c r="J45" s="3"/>
      <c r="K45" s="3"/>
    </row>
    <row r="46" spans="1:11" ht="53.25" customHeight="1">
      <c r="A46" s="14">
        <v>36</v>
      </c>
      <c r="B46" s="38" t="s">
        <v>82</v>
      </c>
      <c r="C46" s="38" t="s">
        <v>9</v>
      </c>
      <c r="D46" s="16" t="s">
        <v>8</v>
      </c>
      <c r="E46" s="16" t="s">
        <v>29</v>
      </c>
      <c r="F46" s="16" t="s">
        <v>41</v>
      </c>
      <c r="G46" s="16"/>
      <c r="H46" s="32">
        <f>SUM(H47+H48+H49+H50)</f>
        <v>12332.4</v>
      </c>
      <c r="I46" s="11"/>
      <c r="J46" s="3"/>
      <c r="K46" s="3"/>
    </row>
    <row r="47" spans="1:11" ht="49.5" customHeight="1">
      <c r="A47" s="14"/>
      <c r="B47" s="38" t="s">
        <v>82</v>
      </c>
      <c r="C47" s="38" t="s">
        <v>9</v>
      </c>
      <c r="D47" s="16" t="s">
        <v>8</v>
      </c>
      <c r="E47" s="16" t="s">
        <v>23</v>
      </c>
      <c r="F47" s="16" t="s">
        <v>41</v>
      </c>
      <c r="G47" s="16" t="s">
        <v>27</v>
      </c>
      <c r="H47" s="33">
        <v>34.4</v>
      </c>
      <c r="I47" s="11"/>
      <c r="J47" s="3"/>
      <c r="K47" s="3"/>
    </row>
    <row r="48" spans="1:11" ht="49.5" customHeight="1">
      <c r="A48" s="14">
        <v>37</v>
      </c>
      <c r="B48" s="38" t="s">
        <v>82</v>
      </c>
      <c r="C48" s="38" t="s">
        <v>9</v>
      </c>
      <c r="D48" s="16" t="s">
        <v>8</v>
      </c>
      <c r="E48" s="16" t="s">
        <v>40</v>
      </c>
      <c r="F48" s="16" t="s">
        <v>41</v>
      </c>
      <c r="G48" s="16" t="s">
        <v>31</v>
      </c>
      <c r="H48" s="33">
        <v>10771.4</v>
      </c>
      <c r="I48" s="5"/>
      <c r="J48" s="3"/>
      <c r="K48" s="3"/>
    </row>
    <row r="49" spans="1:11" ht="52.5" customHeight="1">
      <c r="A49" s="14">
        <v>38</v>
      </c>
      <c r="B49" s="38" t="s">
        <v>82</v>
      </c>
      <c r="C49" s="38" t="s">
        <v>9</v>
      </c>
      <c r="D49" s="16" t="s">
        <v>8</v>
      </c>
      <c r="E49" s="16" t="s">
        <v>40</v>
      </c>
      <c r="F49" s="16" t="s">
        <v>41</v>
      </c>
      <c r="G49" s="16" t="s">
        <v>27</v>
      </c>
      <c r="H49" s="33">
        <v>1496.5</v>
      </c>
      <c r="I49" s="5"/>
      <c r="J49" s="3"/>
      <c r="K49" s="3"/>
    </row>
    <row r="50" spans="1:11" ht="51.75" customHeight="1">
      <c r="A50" s="14">
        <v>39</v>
      </c>
      <c r="B50" s="38" t="s">
        <v>82</v>
      </c>
      <c r="C50" s="38" t="s">
        <v>9</v>
      </c>
      <c r="D50" s="16" t="s">
        <v>8</v>
      </c>
      <c r="E50" s="16" t="s">
        <v>40</v>
      </c>
      <c r="F50" s="16" t="s">
        <v>41</v>
      </c>
      <c r="G50" s="16" t="s">
        <v>32</v>
      </c>
      <c r="H50" s="33">
        <v>30.1</v>
      </c>
      <c r="I50" s="11"/>
      <c r="J50" s="3"/>
      <c r="K50" s="3"/>
    </row>
    <row r="51" spans="1:11" ht="39" customHeight="1">
      <c r="A51" s="14"/>
      <c r="B51" s="38" t="s">
        <v>93</v>
      </c>
      <c r="C51" s="38">
        <v>973</v>
      </c>
      <c r="D51" s="16"/>
      <c r="E51" s="16"/>
      <c r="F51" s="16"/>
      <c r="G51" s="16"/>
      <c r="H51" s="64">
        <f>SUM(H52+H59+H63+H58)</f>
        <v>644.5</v>
      </c>
      <c r="I51" s="53"/>
      <c r="J51" s="70"/>
      <c r="K51" s="3"/>
    </row>
    <row r="52" spans="1:11" ht="32.25" customHeight="1">
      <c r="A52" s="14">
        <v>40</v>
      </c>
      <c r="B52" s="38" t="s">
        <v>83</v>
      </c>
      <c r="C52" s="38">
        <v>973</v>
      </c>
      <c r="D52" s="16"/>
      <c r="E52" s="16"/>
      <c r="F52" s="16"/>
      <c r="G52" s="16"/>
      <c r="H52" s="63">
        <f>SUM(H53+H54+H55+H56+H57)</f>
        <v>317.5</v>
      </c>
      <c r="I52" s="6"/>
      <c r="J52" s="70"/>
      <c r="K52" s="3"/>
    </row>
    <row r="53" spans="1:11" ht="54.75" customHeight="1">
      <c r="A53" s="14">
        <v>42</v>
      </c>
      <c r="B53" s="38" t="s">
        <v>16</v>
      </c>
      <c r="C53" s="38" t="s">
        <v>9</v>
      </c>
      <c r="D53" s="16" t="s">
        <v>8</v>
      </c>
      <c r="E53" s="16" t="s">
        <v>40</v>
      </c>
      <c r="F53" s="16" t="s">
        <v>45</v>
      </c>
      <c r="G53" s="16" t="s">
        <v>27</v>
      </c>
      <c r="H53" s="64">
        <v>72</v>
      </c>
      <c r="I53" s="6"/>
      <c r="J53" s="70"/>
      <c r="K53" s="3"/>
    </row>
    <row r="54" spans="1:11" ht="66" customHeight="1">
      <c r="A54" s="14">
        <v>43</v>
      </c>
      <c r="B54" s="38" t="s">
        <v>16</v>
      </c>
      <c r="C54" s="38" t="s">
        <v>9</v>
      </c>
      <c r="D54" s="16" t="s">
        <v>8</v>
      </c>
      <c r="E54" s="16" t="s">
        <v>40</v>
      </c>
      <c r="F54" s="16" t="s">
        <v>45</v>
      </c>
      <c r="G54" s="16" t="s">
        <v>28</v>
      </c>
      <c r="H54" s="64">
        <v>49.3</v>
      </c>
      <c r="I54" s="6"/>
      <c r="J54" s="3"/>
      <c r="K54" s="3"/>
    </row>
    <row r="55" spans="1:11" ht="59.25" customHeight="1">
      <c r="A55" s="14">
        <v>44</v>
      </c>
      <c r="B55" s="38" t="s">
        <v>17</v>
      </c>
      <c r="C55" s="38" t="s">
        <v>5</v>
      </c>
      <c r="D55" s="16" t="s">
        <v>8</v>
      </c>
      <c r="E55" s="16" t="s">
        <v>40</v>
      </c>
      <c r="F55" s="16" t="s">
        <v>45</v>
      </c>
      <c r="G55" s="16" t="s">
        <v>27</v>
      </c>
      <c r="H55" s="64">
        <v>105</v>
      </c>
      <c r="I55" s="6"/>
      <c r="J55" s="3"/>
      <c r="K55" s="3"/>
    </row>
    <row r="56" spans="1:11" ht="44.25" customHeight="1">
      <c r="A56" s="14"/>
      <c r="B56" s="38" t="s">
        <v>18</v>
      </c>
      <c r="C56" s="38" t="s">
        <v>5</v>
      </c>
      <c r="D56" s="16" t="s">
        <v>8</v>
      </c>
      <c r="E56" s="16" t="s">
        <v>40</v>
      </c>
      <c r="F56" s="16" t="s">
        <v>45</v>
      </c>
      <c r="G56" s="16" t="s">
        <v>27</v>
      </c>
      <c r="H56" s="64">
        <v>10.4</v>
      </c>
      <c r="I56" s="6"/>
      <c r="J56" s="3"/>
      <c r="K56" s="3"/>
    </row>
    <row r="57" spans="1:11" ht="45.75" customHeight="1">
      <c r="A57" s="14">
        <v>45</v>
      </c>
      <c r="B57" s="38" t="s">
        <v>18</v>
      </c>
      <c r="C57" s="38" t="s">
        <v>5</v>
      </c>
      <c r="D57" s="16" t="s">
        <v>8</v>
      </c>
      <c r="E57" s="16" t="s">
        <v>40</v>
      </c>
      <c r="F57" s="16" t="s">
        <v>45</v>
      </c>
      <c r="G57" s="16" t="s">
        <v>28</v>
      </c>
      <c r="H57" s="64">
        <v>80.8</v>
      </c>
      <c r="I57" s="6"/>
      <c r="J57" s="3"/>
      <c r="K57" s="3"/>
    </row>
    <row r="58" spans="1:11" ht="54.75" customHeight="1">
      <c r="A58" s="14">
        <v>46</v>
      </c>
      <c r="B58" s="38" t="s">
        <v>73</v>
      </c>
      <c r="C58" s="38" t="s">
        <v>5</v>
      </c>
      <c r="D58" s="16" t="s">
        <v>8</v>
      </c>
      <c r="E58" s="16" t="s">
        <v>40</v>
      </c>
      <c r="F58" s="16" t="s">
        <v>45</v>
      </c>
      <c r="G58" s="16" t="s">
        <v>27</v>
      </c>
      <c r="H58" s="64">
        <v>50</v>
      </c>
      <c r="I58" s="6"/>
      <c r="J58" s="3"/>
      <c r="K58" s="3"/>
    </row>
    <row r="59" spans="1:11" ht="71.25" customHeight="1">
      <c r="A59" s="14">
        <v>47</v>
      </c>
      <c r="B59" s="38" t="s">
        <v>81</v>
      </c>
      <c r="C59" s="38" t="s">
        <v>9</v>
      </c>
      <c r="D59" s="16" t="s">
        <v>8</v>
      </c>
      <c r="E59" s="16" t="s">
        <v>40</v>
      </c>
      <c r="F59" s="16" t="s">
        <v>45</v>
      </c>
      <c r="G59" s="16"/>
      <c r="H59" s="64">
        <f>SUM(H60+H61+H62)</f>
        <v>224</v>
      </c>
      <c r="I59" s="6"/>
      <c r="J59" s="3"/>
      <c r="K59" s="3"/>
    </row>
    <row r="60" spans="1:11" ht="73.5" customHeight="1">
      <c r="A60" s="14"/>
      <c r="B60" s="38" t="s">
        <v>20</v>
      </c>
      <c r="C60" s="45"/>
      <c r="D60" s="16" t="s">
        <v>8</v>
      </c>
      <c r="E60" s="16" t="s">
        <v>22</v>
      </c>
      <c r="F60" s="16" t="s">
        <v>45</v>
      </c>
      <c r="G60" s="16" t="s">
        <v>28</v>
      </c>
      <c r="H60" s="64">
        <v>193</v>
      </c>
      <c r="I60" s="6"/>
      <c r="J60" s="3"/>
      <c r="K60" s="3"/>
    </row>
    <row r="61" spans="1:11" ht="81.75" customHeight="1">
      <c r="A61" s="14"/>
      <c r="B61" s="38" t="s">
        <v>20</v>
      </c>
      <c r="C61" s="45"/>
      <c r="D61" s="16" t="s">
        <v>8</v>
      </c>
      <c r="E61" s="16" t="s">
        <v>40</v>
      </c>
      <c r="F61" s="16" t="s">
        <v>45</v>
      </c>
      <c r="G61" s="16" t="s">
        <v>27</v>
      </c>
      <c r="H61" s="64">
        <v>27</v>
      </c>
      <c r="I61" s="6"/>
      <c r="J61" s="3"/>
      <c r="K61" s="3"/>
    </row>
    <row r="62" spans="1:11" ht="86.25" customHeight="1">
      <c r="A62" s="14">
        <v>48</v>
      </c>
      <c r="B62" s="38" t="s">
        <v>20</v>
      </c>
      <c r="C62" s="45"/>
      <c r="D62" s="16" t="s">
        <v>8</v>
      </c>
      <c r="E62" s="16" t="s">
        <v>40</v>
      </c>
      <c r="F62" s="16" t="s">
        <v>45</v>
      </c>
      <c r="G62" s="16" t="s">
        <v>28</v>
      </c>
      <c r="H62" s="64">
        <v>4</v>
      </c>
      <c r="I62" s="6"/>
      <c r="J62" s="3"/>
      <c r="K62" s="3"/>
    </row>
    <row r="63" spans="1:11" ht="44.25" customHeight="1">
      <c r="A63" s="14">
        <v>51</v>
      </c>
      <c r="B63" s="38" t="s">
        <v>72</v>
      </c>
      <c r="C63" s="38" t="s">
        <v>5</v>
      </c>
      <c r="D63" s="16" t="s">
        <v>8</v>
      </c>
      <c r="E63" s="16" t="s">
        <v>26</v>
      </c>
      <c r="F63" s="16" t="s">
        <v>45</v>
      </c>
      <c r="G63" s="16"/>
      <c r="H63" s="64">
        <f>SUM(H64+H65)</f>
        <v>53</v>
      </c>
      <c r="I63" s="6"/>
      <c r="J63" s="3"/>
      <c r="K63" s="3"/>
    </row>
    <row r="64" spans="1:11" ht="108" customHeight="1">
      <c r="A64" s="14">
        <v>52</v>
      </c>
      <c r="B64" s="43" t="s">
        <v>13</v>
      </c>
      <c r="C64" s="38" t="s">
        <v>5</v>
      </c>
      <c r="D64" s="16" t="s">
        <v>8</v>
      </c>
      <c r="E64" s="16" t="s">
        <v>26</v>
      </c>
      <c r="F64" s="16" t="s">
        <v>45</v>
      </c>
      <c r="G64" s="16" t="s">
        <v>27</v>
      </c>
      <c r="H64" s="64">
        <v>45</v>
      </c>
      <c r="I64" s="6"/>
      <c r="J64" s="3"/>
      <c r="K64" s="3"/>
    </row>
    <row r="65" spans="1:11" ht="67.5" customHeight="1">
      <c r="A65" s="14">
        <v>53</v>
      </c>
      <c r="B65" s="39" t="s">
        <v>15</v>
      </c>
      <c r="C65" s="38" t="s">
        <v>5</v>
      </c>
      <c r="D65" s="16" t="s">
        <v>8</v>
      </c>
      <c r="E65" s="16" t="s">
        <v>26</v>
      </c>
      <c r="F65" s="16" t="s">
        <v>45</v>
      </c>
      <c r="G65" s="16" t="s">
        <v>27</v>
      </c>
      <c r="H65" s="64">
        <v>8</v>
      </c>
      <c r="I65" s="6"/>
      <c r="J65" s="3"/>
      <c r="K65" s="3"/>
    </row>
    <row r="66" spans="1:11" ht="32.25" customHeight="1">
      <c r="A66" s="23"/>
      <c r="B66" s="71" t="s">
        <v>66</v>
      </c>
      <c r="C66" s="57"/>
      <c r="D66" s="59" t="s">
        <v>8</v>
      </c>
      <c r="E66" s="59"/>
      <c r="F66" s="60"/>
      <c r="G66" s="60"/>
      <c r="H66" s="72">
        <f>H32+H51</f>
        <v>219038.79999999996</v>
      </c>
      <c r="I66" s="6"/>
      <c r="J66" s="3"/>
      <c r="K66" s="3"/>
    </row>
    <row r="67" spans="1:11" ht="30" customHeight="1">
      <c r="A67" s="34"/>
      <c r="B67" s="38" t="s">
        <v>60</v>
      </c>
      <c r="C67" s="46"/>
      <c r="D67" s="35"/>
      <c r="E67" s="35"/>
      <c r="F67" s="35"/>
      <c r="G67" s="35"/>
      <c r="H67" s="65">
        <f>SUM(H68+H69+H74++H76+H77+H78+H79)</f>
        <v>1606.9999999999998</v>
      </c>
      <c r="I67" s="6"/>
      <c r="J67" s="3"/>
      <c r="K67" s="3"/>
    </row>
    <row r="68" spans="1:9" ht="53.25" customHeight="1">
      <c r="A68" s="34"/>
      <c r="B68" s="38" t="s">
        <v>77</v>
      </c>
      <c r="C68" s="38" t="s">
        <v>105</v>
      </c>
      <c r="D68" s="16" t="s">
        <v>46</v>
      </c>
      <c r="E68" s="16" t="s">
        <v>48</v>
      </c>
      <c r="F68" s="48" t="s">
        <v>45</v>
      </c>
      <c r="G68" s="47" t="s">
        <v>27</v>
      </c>
      <c r="H68" s="32" t="s">
        <v>86</v>
      </c>
      <c r="I68" s="62"/>
    </row>
    <row r="69" spans="1:10" ht="42.75" customHeight="1">
      <c r="A69" s="14">
        <v>54</v>
      </c>
      <c r="B69" s="38" t="s">
        <v>78</v>
      </c>
      <c r="C69" s="38" t="s">
        <v>105</v>
      </c>
      <c r="D69" s="16" t="s">
        <v>46</v>
      </c>
      <c r="E69" s="16"/>
      <c r="F69" s="16"/>
      <c r="G69" s="16"/>
      <c r="H69" s="66">
        <f>SUM(H70+H71+H72+H73)</f>
        <v>69</v>
      </c>
      <c r="J69" s="1"/>
    </row>
    <row r="70" spans="1:10" ht="57.75" customHeight="1">
      <c r="A70" s="14">
        <v>55</v>
      </c>
      <c r="B70" s="38" t="s">
        <v>17</v>
      </c>
      <c r="C70" s="38" t="s">
        <v>84</v>
      </c>
      <c r="D70" s="16" t="s">
        <v>46</v>
      </c>
      <c r="E70" s="16" t="s">
        <v>48</v>
      </c>
      <c r="F70" s="16" t="s">
        <v>45</v>
      </c>
      <c r="G70" s="16" t="s">
        <v>27</v>
      </c>
      <c r="H70" s="67">
        <v>6.5</v>
      </c>
      <c r="J70" s="1"/>
    </row>
    <row r="71" spans="1:51" s="8" customFormat="1" ht="42" customHeight="1">
      <c r="A71" s="14">
        <v>56</v>
      </c>
      <c r="B71" s="38" t="s">
        <v>19</v>
      </c>
      <c r="C71" s="38" t="s">
        <v>105</v>
      </c>
      <c r="D71" s="16" t="s">
        <v>46</v>
      </c>
      <c r="E71" s="16" t="s">
        <v>48</v>
      </c>
      <c r="F71" s="16" t="s">
        <v>45</v>
      </c>
      <c r="G71" s="16" t="s">
        <v>27</v>
      </c>
      <c r="H71" s="32">
        <v>6</v>
      </c>
      <c r="I71" s="11"/>
      <c r="J71" s="9"/>
      <c r="K71" s="9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</row>
    <row r="72" spans="1:11" s="4" customFormat="1" ht="56.25" customHeight="1">
      <c r="A72" s="14">
        <v>57</v>
      </c>
      <c r="B72" s="38" t="s">
        <v>18</v>
      </c>
      <c r="C72" s="38" t="s">
        <v>105</v>
      </c>
      <c r="D72" s="16" t="s">
        <v>46</v>
      </c>
      <c r="E72" s="16" t="s">
        <v>48</v>
      </c>
      <c r="F72" s="16" t="s">
        <v>45</v>
      </c>
      <c r="G72" s="16" t="s">
        <v>27</v>
      </c>
      <c r="H72" s="68">
        <v>44.3</v>
      </c>
      <c r="I72" s="5"/>
      <c r="J72" s="9"/>
      <c r="K72" s="9"/>
    </row>
    <row r="73" spans="1:11" s="4" customFormat="1" ht="42" customHeight="1">
      <c r="A73" s="14">
        <v>58</v>
      </c>
      <c r="B73" s="38" t="s">
        <v>94</v>
      </c>
      <c r="C73" s="38" t="s">
        <v>105</v>
      </c>
      <c r="D73" s="16" t="s">
        <v>46</v>
      </c>
      <c r="E73" s="16" t="s">
        <v>49</v>
      </c>
      <c r="F73" s="16" t="s">
        <v>45</v>
      </c>
      <c r="G73" s="16" t="s">
        <v>27</v>
      </c>
      <c r="H73" s="68">
        <v>12.2</v>
      </c>
      <c r="I73" s="5"/>
      <c r="J73" s="9"/>
      <c r="K73" s="9"/>
    </row>
    <row r="74" spans="1:11" s="4" customFormat="1" ht="68.25" customHeight="1">
      <c r="A74" s="14">
        <v>59</v>
      </c>
      <c r="B74" s="38" t="s">
        <v>87</v>
      </c>
      <c r="C74" s="38" t="s">
        <v>105</v>
      </c>
      <c r="D74" s="16" t="s">
        <v>46</v>
      </c>
      <c r="E74" s="16" t="s">
        <v>48</v>
      </c>
      <c r="F74" s="16" t="s">
        <v>45</v>
      </c>
      <c r="G74" s="16"/>
      <c r="H74" s="68">
        <f>SUM(H75)</f>
        <v>564.3</v>
      </c>
      <c r="I74" s="5"/>
      <c r="J74" s="9"/>
      <c r="K74" s="9"/>
    </row>
    <row r="75" spans="1:11" s="4" customFormat="1" ht="60.75" customHeight="1">
      <c r="A75" s="14">
        <v>60</v>
      </c>
      <c r="B75" s="38" t="s">
        <v>21</v>
      </c>
      <c r="C75" s="38" t="s">
        <v>105</v>
      </c>
      <c r="D75" s="17">
        <v>994</v>
      </c>
      <c r="E75" s="16" t="s">
        <v>48</v>
      </c>
      <c r="F75" s="17">
        <v>4360070000</v>
      </c>
      <c r="G75" s="17">
        <v>200</v>
      </c>
      <c r="H75" s="68">
        <v>564.3</v>
      </c>
      <c r="I75" s="5"/>
      <c r="J75" s="9"/>
      <c r="K75" s="9"/>
    </row>
    <row r="76" spans="1:11" s="4" customFormat="1" ht="59.25" customHeight="1">
      <c r="A76" s="14">
        <v>61</v>
      </c>
      <c r="B76" s="38" t="s">
        <v>73</v>
      </c>
      <c r="C76" s="38" t="s">
        <v>105</v>
      </c>
      <c r="D76" s="17">
        <v>994</v>
      </c>
      <c r="E76" s="16" t="s">
        <v>48</v>
      </c>
      <c r="F76" s="17">
        <v>4360070000</v>
      </c>
      <c r="G76" s="17">
        <v>200</v>
      </c>
      <c r="H76" s="68">
        <v>200</v>
      </c>
      <c r="I76" s="5"/>
      <c r="J76" s="9"/>
      <c r="K76" s="9"/>
    </row>
    <row r="77" spans="1:11" s="4" customFormat="1" ht="57" customHeight="1">
      <c r="A77" s="14">
        <v>62</v>
      </c>
      <c r="B77" s="38" t="s">
        <v>80</v>
      </c>
      <c r="C77" s="38" t="s">
        <v>105</v>
      </c>
      <c r="D77" s="16" t="s">
        <v>46</v>
      </c>
      <c r="E77" s="16" t="s">
        <v>48</v>
      </c>
      <c r="F77" s="16" t="s">
        <v>45</v>
      </c>
      <c r="G77" s="16" t="s">
        <v>27</v>
      </c>
      <c r="H77" s="32">
        <v>13</v>
      </c>
      <c r="I77" s="5"/>
      <c r="J77" s="9"/>
      <c r="K77" s="9"/>
    </row>
    <row r="78" spans="1:11" ht="51.75" customHeight="1">
      <c r="A78" s="12">
        <v>64</v>
      </c>
      <c r="B78" s="38" t="s">
        <v>79</v>
      </c>
      <c r="C78" s="38" t="s">
        <v>105</v>
      </c>
      <c r="D78" s="16" t="s">
        <v>46</v>
      </c>
      <c r="E78" s="16" t="s">
        <v>47</v>
      </c>
      <c r="F78" s="16" t="s">
        <v>45</v>
      </c>
      <c r="G78" s="16" t="s">
        <v>27</v>
      </c>
      <c r="H78" s="32">
        <v>374.4</v>
      </c>
      <c r="I78" s="11"/>
      <c r="J78" s="3"/>
      <c r="K78" s="3"/>
    </row>
    <row r="79" spans="1:10" ht="45" customHeight="1">
      <c r="A79" s="36" t="s">
        <v>53</v>
      </c>
      <c r="B79" s="38" t="s">
        <v>72</v>
      </c>
      <c r="C79" s="38" t="s">
        <v>105</v>
      </c>
      <c r="D79" s="27" t="s">
        <v>46</v>
      </c>
      <c r="E79" s="27" t="s">
        <v>26</v>
      </c>
      <c r="F79" s="27" t="s">
        <v>45</v>
      </c>
      <c r="G79" s="27"/>
      <c r="H79" s="69">
        <f>SUM(H80+H81+H82)</f>
        <v>335.3</v>
      </c>
      <c r="J79" s="1"/>
    </row>
    <row r="80" spans="1:10" ht="108.75" customHeight="1">
      <c r="A80" s="36" t="s">
        <v>54</v>
      </c>
      <c r="B80" s="43" t="s">
        <v>13</v>
      </c>
      <c r="C80" s="38" t="s">
        <v>105</v>
      </c>
      <c r="D80" s="27" t="s">
        <v>46</v>
      </c>
      <c r="E80" s="27" t="s">
        <v>26</v>
      </c>
      <c r="F80" s="27" t="s">
        <v>45</v>
      </c>
      <c r="G80" s="27" t="s">
        <v>27</v>
      </c>
      <c r="H80" s="32">
        <v>165</v>
      </c>
      <c r="J80" s="1"/>
    </row>
    <row r="81" spans="1:11" ht="42" customHeight="1">
      <c r="A81" s="36" t="s">
        <v>55</v>
      </c>
      <c r="B81" s="38" t="s">
        <v>14</v>
      </c>
      <c r="C81" s="38" t="s">
        <v>105</v>
      </c>
      <c r="D81" s="27" t="s">
        <v>46</v>
      </c>
      <c r="E81" s="27" t="s">
        <v>26</v>
      </c>
      <c r="F81" s="27" t="s">
        <v>45</v>
      </c>
      <c r="G81" s="27" t="s">
        <v>27</v>
      </c>
      <c r="H81" s="32">
        <v>14.3</v>
      </c>
      <c r="I81" s="11"/>
      <c r="J81" s="3"/>
      <c r="K81" s="3"/>
    </row>
    <row r="82" spans="1:11" ht="56.25" customHeight="1">
      <c r="A82" s="36" t="s">
        <v>64</v>
      </c>
      <c r="B82" s="39" t="s">
        <v>15</v>
      </c>
      <c r="C82" s="38" t="s">
        <v>105</v>
      </c>
      <c r="D82" s="27" t="s">
        <v>46</v>
      </c>
      <c r="E82" s="27" t="s">
        <v>26</v>
      </c>
      <c r="F82" s="27" t="s">
        <v>45</v>
      </c>
      <c r="G82" s="27" t="s">
        <v>27</v>
      </c>
      <c r="H82" s="32">
        <v>156</v>
      </c>
      <c r="I82" s="11"/>
      <c r="J82" s="3"/>
      <c r="K82" s="3"/>
    </row>
    <row r="83" spans="1:11" ht="30" customHeight="1">
      <c r="A83" s="23"/>
      <c r="B83" s="57" t="s">
        <v>61</v>
      </c>
      <c r="C83" s="71"/>
      <c r="D83" s="73">
        <v>994</v>
      </c>
      <c r="E83" s="73"/>
      <c r="F83" s="73"/>
      <c r="G83" s="73"/>
      <c r="H83" s="74">
        <f>SUM(H68+H69+H74+H76+H77+H78+H79)</f>
        <v>1606.9999999999998</v>
      </c>
      <c r="I83" s="11"/>
      <c r="J83" s="3"/>
      <c r="K83" s="3"/>
    </row>
    <row r="84" spans="1:11" ht="24" customHeight="1">
      <c r="A84" s="25"/>
      <c r="B84" s="58" t="s">
        <v>67</v>
      </c>
      <c r="C84" s="75"/>
      <c r="D84" s="76"/>
      <c r="E84" s="76"/>
      <c r="F84" s="76"/>
      <c r="G84" s="76"/>
      <c r="H84" s="72">
        <f>SUM(H30+H31+H83)</f>
        <v>242407.49999999994</v>
      </c>
      <c r="I84" s="11"/>
      <c r="J84" s="3"/>
      <c r="K84" s="3"/>
    </row>
    <row r="85" spans="7:8" ht="27" customHeight="1">
      <c r="G85" s="4"/>
      <c r="H85" s="51"/>
    </row>
    <row r="86" spans="1:8" s="10" customFormat="1" ht="18" customHeight="1">
      <c r="A86" s="1"/>
      <c r="B86" s="2"/>
      <c r="C86" s="2"/>
      <c r="D86" s="2"/>
      <c r="E86" s="2"/>
      <c r="F86" s="2"/>
      <c r="G86" s="4"/>
      <c r="H86" s="52"/>
    </row>
  </sheetData>
  <sheetProtection/>
  <mergeCells count="9">
    <mergeCell ref="A4:H4"/>
    <mergeCell ref="F2:H2"/>
    <mergeCell ref="D6:G6"/>
    <mergeCell ref="D7:D8"/>
    <mergeCell ref="C6:C8"/>
    <mergeCell ref="G7:G8"/>
    <mergeCell ref="F7:F8"/>
    <mergeCell ref="E7:E8"/>
    <mergeCell ref="H6:H8"/>
  </mergeCells>
  <printOptions/>
  <pageMargins left="1.1811023622047245" right="0.5905511811023623" top="0.5905511811023623" bottom="0.5905511811023623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Name</cp:lastModifiedBy>
  <cp:lastPrinted>2016-12-23T08:23:46Z</cp:lastPrinted>
  <dcterms:created xsi:type="dcterms:W3CDTF">2005-08-08T03:52:14Z</dcterms:created>
  <dcterms:modified xsi:type="dcterms:W3CDTF">2016-12-23T08:23:50Z</dcterms:modified>
  <cp:category/>
  <cp:version/>
  <cp:contentType/>
  <cp:contentStatus/>
</cp:coreProperties>
</file>